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
    </mc:Choice>
  </mc:AlternateContent>
  <xr:revisionPtr revIDLastSave="0" documentId="8_{E459289A-9E52-4EC4-875A-DE6F471FAB1E}" xr6:coauthVersionLast="47" xr6:coauthVersionMax="47" xr10:uidLastSave="{00000000-0000-0000-0000-000000000000}"/>
  <bookViews>
    <workbookView xWindow="-110" yWindow="-110" windowWidth="29020" windowHeight="1582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Analysis!$A$1:$AW$91</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O9" i="10" l="1"/>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8" i="10"/>
  <c r="AO7" i="10"/>
  <c r="AO6" i="10"/>
  <c r="AO5" i="10"/>
  <c r="AO4" i="10"/>
  <c r="AO3" i="10"/>
  <c r="AO2" i="10"/>
  <c r="AN9" i="10" l="1"/>
  <c r="AS9" i="10" s="1"/>
  <c r="AN10" i="10"/>
  <c r="AN11" i="10"/>
  <c r="AS11" i="10" l="1"/>
  <c r="AS10" i="10"/>
  <c r="AN13" i="10" l="1"/>
  <c r="AN14" i="10"/>
  <c r="AN15" i="10"/>
  <c r="AN16" i="10"/>
  <c r="AN17" i="10"/>
  <c r="AN18" i="10"/>
  <c r="AN19" i="10"/>
  <c r="AN5" i="10"/>
  <c r="AN6" i="10"/>
  <c r="AN20" i="10"/>
  <c r="AN3" i="10"/>
  <c r="AN21" i="10"/>
  <c r="AN22" i="10"/>
  <c r="AN23" i="10"/>
  <c r="AN24" i="10"/>
  <c r="AN25" i="10"/>
  <c r="AN26" i="10"/>
  <c r="AN27" i="10"/>
  <c r="AN28" i="10"/>
  <c r="AN29" i="10"/>
  <c r="AN30" i="10"/>
  <c r="AN31" i="10"/>
  <c r="AN32" i="10"/>
  <c r="AN33" i="10"/>
  <c r="AN34" i="10"/>
  <c r="AN35" i="10"/>
  <c r="AN36" i="10"/>
  <c r="AN37" i="10"/>
  <c r="AN38" i="10"/>
  <c r="AN39" i="10"/>
  <c r="AN40" i="10"/>
  <c r="AN41" i="10"/>
  <c r="AN42" i="10"/>
  <c r="AN43" i="10"/>
  <c r="AN8" i="10"/>
  <c r="AN44" i="10"/>
  <c r="AN45" i="10"/>
  <c r="AN46" i="10"/>
  <c r="AN47" i="10"/>
  <c r="AN48" i="10"/>
  <c r="AN49" i="10"/>
  <c r="AN50" i="10"/>
  <c r="AN7" i="10"/>
  <c r="AN51" i="10"/>
  <c r="AN52" i="10"/>
  <c r="AN2" i="10"/>
  <c r="AN53" i="10"/>
  <c r="AN54" i="10"/>
  <c r="AN55" i="10"/>
  <c r="AN56" i="10"/>
  <c r="AN57" i="10"/>
  <c r="AN4" i="10"/>
  <c r="AN12" i="10"/>
  <c r="AS16" i="10" l="1"/>
  <c r="AS14" i="10"/>
  <c r="AS18" i="10"/>
  <c r="AS15" i="10"/>
  <c r="AS20" i="10"/>
  <c r="AS5" i="10"/>
  <c r="AS17" i="10"/>
  <c r="AS6" i="10"/>
  <c r="AS19" i="10"/>
  <c r="AS13" i="10"/>
  <c r="AS12" i="10"/>
  <c r="AS3" i="10" l="1"/>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8" i="10"/>
  <c r="AS44" i="10"/>
  <c r="AS45" i="10"/>
  <c r="AS46" i="10"/>
  <c r="AS47" i="10"/>
  <c r="AS48" i="10"/>
  <c r="AS49" i="10"/>
  <c r="AS50" i="10"/>
  <c r="AS7" i="10"/>
  <c r="AW1" i="10" s="1"/>
  <c r="AS51" i="10"/>
  <c r="AS52" i="10"/>
  <c r="AS2" i="10"/>
  <c r="AS53" i="10"/>
  <c r="AS54" i="10"/>
  <c r="AS55" i="10"/>
  <c r="AS56" i="10"/>
  <c r="AS57" i="10"/>
  <c r="AS4" i="10"/>
  <c r="AU1" i="10" l="1"/>
</calcChain>
</file>

<file path=xl/sharedStrings.xml><?xml version="1.0" encoding="utf-8"?>
<sst xmlns="http://schemas.openxmlformats.org/spreadsheetml/2006/main" count="3911" uniqueCount="1182">
  <si>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</si>
  <si>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</si>
  <si>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</si>
  <si>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</si>
  <si>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</si>
  <si>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</si>
  <si>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</si>
  <si>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</si>
  <si>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</si>
  <si>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</si>
  <si>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</si>
  <si>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</si>
  <si>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</si>
  <si>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</si>
  <si>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</si>
  <si>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</si>
  <si>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</si>
  <si>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</si>
  <si>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</si>
  <si>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</si>
  <si>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</si>
  <si>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</si>
  <si>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</si>
  <si>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</si>
  <si>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</si>
  <si>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</si>
  <si>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</si>
  <si>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</si>
  <si>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</si>
  <si>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</si>
  <si>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</si>
  <si>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</si>
  <si>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</si>
  <si>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</si>
  <si>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</si>
  <si>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</si>
  <si>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</si>
  <si>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</si>
  <si>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</si>
  <si>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</si>
  <si>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</si>
  <si>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</si>
  <si>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</si>
  <si>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</si>
  <si>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</si>
  <si>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</si>
  <si>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</si>
  <si>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</si>
  <si>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</si>
  <si>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</si>
  <si>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</si>
  <si>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</si>
  <si>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</si>
  <si>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</si>
  <si>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</si>
  <si>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</si>
  <si>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</si>
  <si>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</si>
  <si>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</si>
  <si>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</si>
  <si>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</si>
  <si>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</si>
  <si>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</si>
  <si>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</si>
  <si>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</si>
  <si>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</si>
  <si>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</si>
  <si>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</si>
  <si>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</si>
  <si>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</si>
  <si>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</si>
  <si>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</si>
  <si>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</si>
  <si>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</si>
  <si>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</si>
  <si>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</si>
  <si>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</si>
  <si>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</si>
  <si>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</si>
  <si>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</si>
  <si>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</si>
  <si>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</si>
  <si>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</si>
  <si>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</si>
  <si>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</si>
  <si>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</si>
  <si>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</si>
  <si>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</si>
  <si>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</si>
  <si>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</si>
  <si>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</si>
  <si>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</si>
  <si>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</si>
  <si>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</si>
  <si>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</si>
  <si>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</si>
  <si>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</si>
  <si>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</si>
  <si>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</si>
  <si>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</si>
  <si>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</si>
  <si>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</si>
  <si>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</si>
  <si>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</si>
  <si>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</si>
  <si>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</si>
  <si>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</si>
  <si>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</si>
  <si>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</si>
  <si>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</si>
  <si>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</si>
  <si>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</si>
  <si>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</si>
  <si>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</si>
  <si>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</si>
  <si>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</si>
  <si>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</si>
  <si>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</si>
  <si>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</si>
  <si>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</si>
  <si>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</si>
  <si>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</si>
  <si>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</si>
  <si>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</si>
  <si>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</si>
  <si>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</si>
  <si>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</si>
  <si>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</si>
  <si>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</si>
  <si>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</si>
  <si>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</si>
  <si>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</si>
  <si>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</si>
  <si>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</si>
  <si>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</si>
  <si>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</si>
  <si>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</si>
  <si>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</si>
  <si>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</si>
  <si>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</si>
  <si>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</si>
  <si>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</si>
  <si>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</si>
  <si>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</si>
  <si>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</si>
  <si>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</si>
  <si>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</si>
  <si>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</si>
  <si>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</si>
  <si>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</si>
  <si>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</si>
  <si>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</si>
  <si>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</si>
  <si>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</si>
  <si>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</si>
  <si>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</si>
  <si>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</si>
  <si>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</si>
  <si>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</si>
  <si>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</si>
  <si>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</si>
  <si>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</si>
  <si>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</si>
  <si>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</si>
  <si>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</si>
  <si>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</si>
  <si>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</si>
  <si>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</si>
  <si>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</si>
  <si>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</si>
  <si>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</si>
  <si>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</si>
  <si>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</si>
  <si>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</si>
  <si>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</si>
  <si>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</si>
  <si>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</si>
  <si>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</si>
  <si>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</si>
  <si>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</si>
  <si>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</si>
  <si>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</si>
  <si>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</si>
  <si>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</si>
  <si>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</si>
  <si>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</si>
  <si>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</si>
  <si>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</si>
  <si>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</si>
  <si>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</si>
  <si>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</si>
  <si>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</si>
  <si>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</si>
  <si>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</si>
  <si>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</si>
  <si>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</si>
  <si>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</si>
  <si>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</si>
  <si>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</si>
  <si>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</si>
  <si>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</si>
  <si>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</si>
  <si>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</si>
  <si>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</si>
  <si>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</si>
  <si>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</si>
  <si>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</si>
  <si>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</si>
  <si>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</si>
  <si>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</si>
  <si>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</si>
  <si>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</si>
  <si>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</si>
  <si>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</si>
  <si>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</si>
  <si>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</si>
  <si>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</si>
  <si>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</si>
  <si>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</si>
  <si>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</si>
  <si>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</si>
  <si>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</si>
  <si>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</si>
  <si>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</si>
  <si>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</si>
  <si>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</si>
  <si>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</si>
  <si>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</si>
  <si>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</si>
  <si>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</si>
  <si>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</si>
  <si>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</si>
  <si>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</si>
  <si>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</si>
  <si>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</si>
  <si>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</si>
  <si>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</si>
  <si>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</si>
  <si>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</si>
  <si>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</si>
  <si>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</si>
  <si>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</si>
  <si>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</si>
  <si>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</si>
  <si>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</si>
  <si>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</si>
  <si>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</si>
  <si>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</si>
  <si>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</si>
  <si>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</si>
  <si>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</si>
  <si>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</si>
  <si>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</si>
  <si>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</si>
  <si>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</si>
  <si>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</si>
  <si>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</si>
  <si>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</si>
  <si>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</si>
  <si>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</si>
  <si>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</si>
  <si>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</si>
  <si>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</si>
  <si>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</si>
  <si>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</si>
  <si>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</si>
  <si>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</si>
  <si>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</si>
  <si>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</si>
  <si>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</si>
  <si>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</si>
  <si>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</si>
  <si>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</si>
  <si>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</si>
  <si>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</si>
  <si>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</si>
  <si>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</si>
  <si>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</si>
  <si>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</si>
  <si>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</si>
  <si>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</si>
  <si>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</si>
  <si>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</si>
  <si>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</si>
  <si>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</si>
  <si>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</si>
  <si>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</si>
  <si>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</si>
  <si>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</si>
  <si>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</si>
  <si>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</si>
  <si>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</si>
  <si>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</si>
  <si>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</si>
  <si>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</si>
  <si>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</si>
  <si>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</si>
  <si>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</si>
  <si>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</si>
  <si>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</si>
  <si>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</si>
  <si>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</si>
  <si>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</si>
  <si>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</si>
  <si>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</si>
  <si>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</si>
  <si>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</si>
  <si>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</si>
  <si>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</si>
  <si>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</si>
  <si>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</si>
  <si>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</si>
  <si>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</si>
  <si>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</si>
  <si>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</si>
  <si>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</si>
  <si>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</si>
  <si>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</si>
  <si>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</si>
  <si>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</si>
  <si>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</si>
  <si>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</si>
  <si>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</si>
  <si>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</si>
  <si>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</si>
  <si>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</si>
  <si>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</si>
  <si>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</si>
  <si>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</si>
  <si>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</si>
  <si>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</si>
  <si>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</si>
  <si>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</si>
  <si>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</si>
  <si>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</si>
  <si>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</si>
  <si>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</si>
  <si>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</si>
  <si>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</si>
  <si>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</si>
  <si>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</si>
  <si>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</si>
  <si>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</si>
  <si>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</si>
  <si>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</si>
  <si>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</si>
  <si>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</si>
  <si>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</si>
  <si>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</si>
  <si>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</si>
  <si>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</si>
  <si>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</si>
  <si>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</si>
  <si>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</si>
  <si>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</si>
  <si>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</si>
  <si>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</si>
  <si>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</si>
  <si>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</si>
  <si>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</si>
  <si>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</si>
  <si>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</si>
  <si>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</si>
  <si>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</si>
  <si>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</si>
  <si>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</si>
  <si>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</si>
  <si>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</si>
  <si>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</si>
  <si>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</si>
  <si>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</si>
  <si>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</si>
  <si>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</si>
  <si>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</si>
  <si>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</si>
  <si>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</si>
  <si>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</si>
  <si>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</si>
  <si>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</si>
  <si>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</si>
  <si>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</si>
  <si>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</si>
  <si>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</si>
  <si>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</si>
  <si>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</si>
  <si>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</si>
  <si>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</si>
  <si>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</si>
  <si>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</si>
  <si>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</si>
  <si>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</si>
  <si>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</si>
  <si>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</si>
  <si>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</si>
  <si>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</si>
  <si>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</si>
  <si>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</si>
  <si>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</si>
  <si>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</si>
  <si>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</si>
  <si>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</si>
  <si>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</si>
  <si>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</si>
  <si>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</si>
  <si>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</si>
  <si>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</si>
  <si>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</si>
  <si>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</si>
  <si>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</si>
  <si>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</si>
  <si>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</si>
  <si>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</si>
  <si>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</si>
  <si>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</si>
  <si>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</si>
  <si>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</si>
  <si>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</si>
  <si>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</si>
  <si>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</si>
  <si>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</si>
  <si>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</si>
  <si>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</si>
  <si>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</si>
  <si>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</si>
  <si>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</si>
  <si>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</si>
  <si>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</si>
  <si>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</si>
  <si>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</si>
  <si>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</si>
  <si>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</si>
  <si>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</si>
  <si>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</si>
  <si>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</si>
  <si>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</si>
  <si>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</si>
  <si>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</si>
  <si>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</si>
  <si>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</si>
  <si>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</si>
  <si>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</si>
  <si>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</si>
  <si>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</si>
  <si>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</si>
  <si>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</si>
  <si>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</si>
  <si>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</si>
  <si>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</si>
  <si>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</si>
  <si>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</si>
  <si>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</si>
  <si>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</si>
  <si>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</si>
  <si>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</si>
  <si>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</si>
  <si>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</si>
  <si>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</si>
  <si>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</si>
  <si>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</si>
  <si>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</si>
  <si>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</si>
  <si>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</si>
  <si>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</si>
  <si>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</si>
  <si>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</si>
  <si>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</si>
  <si>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</si>
  <si>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</si>
  <si>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</si>
  <si>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</si>
  <si>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</si>
  <si>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</si>
  <si>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</si>
  <si>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</si>
  <si>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</si>
  <si>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</si>
  <si>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</si>
  <si>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</si>
  <si>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</si>
  <si>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</si>
  <si>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</si>
  <si>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</si>
  <si>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</si>
  <si>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</si>
  <si>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</si>
  <si>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</si>
  <si>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</si>
  <si>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</si>
  <si>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</si>
  <si>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</si>
  <si>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</si>
  <si>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</si>
  <si>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</si>
  <si>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</si>
  <si>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</si>
  <si>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</si>
  <si>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</si>
  <si>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</si>
  <si>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</si>
  <si>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</si>
  <si>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</si>
  <si>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</si>
  <si>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</si>
  <si>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</si>
  <si>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</si>
  <si>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</si>
  <si>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</si>
  <si>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</si>
  <si>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</si>
  <si>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</si>
  <si>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</si>
  <si>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</si>
  <si>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</si>
  <si>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</si>
  <si>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</si>
  <si>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</si>
  <si>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</si>
  <si>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</si>
  <si>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</si>
  <si>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</si>
  <si>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</si>
  <si>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</si>
  <si>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</si>
  <si>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</si>
  <si>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</si>
  <si>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</si>
  <si>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</si>
  <si>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</si>
  <si>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</si>
  <si>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</si>
  <si>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</si>
  <si>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</si>
  <si>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</si>
  <si>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</si>
  <si>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</si>
  <si>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</si>
  <si>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</si>
  <si>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</si>
  <si>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</si>
  <si>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</si>
  <si>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</si>
  <si>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</si>
  <si>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</si>
  <si>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</si>
  <si>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</si>
  <si>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</si>
  <si>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</si>
  <si>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</si>
  <si>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</si>
  <si>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</si>
  <si>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</si>
  <si>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</si>
  <si>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</si>
  <si>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</si>
  <si>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</si>
  <si>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</si>
  <si>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</si>
  <si>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</si>
  <si>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</si>
  <si>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</si>
  <si>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</si>
  <si>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</si>
  <si>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</si>
  <si>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</si>
  <si>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</si>
  <si>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</si>
  <si>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</si>
  <si>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</si>
  <si>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</si>
  <si>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</si>
  <si>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</si>
  <si>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</si>
  <si>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</si>
  <si>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</si>
  <si>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</si>
  <si>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</si>
  <si>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</si>
  <si>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</si>
  <si>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</si>
  <si>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</si>
  <si>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</si>
  <si>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</si>
  <si>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</si>
  <si>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</si>
  <si>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</si>
  <si>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</si>
  <si>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</si>
  <si>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</si>
  <si>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</si>
  <si>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</si>
  <si>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</si>
  <si>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</si>
  <si>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</si>
  <si>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</si>
  <si>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</si>
  <si>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</si>
  <si>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</si>
  <si>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</si>
  <si>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</si>
  <si>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</si>
  <si>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</si>
  <si>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</si>
  <si>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</si>
  <si>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</si>
  <si>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</si>
  <si>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</si>
  <si>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</si>
  <si>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</si>
  <si>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</si>
  <si>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</si>
  <si>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</si>
  <si>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</si>
  <si>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</si>
  <si>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</si>
  <si>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</si>
  <si>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</si>
  <si>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</si>
  <si>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</si>
  <si>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</si>
  <si>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</si>
  <si>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</si>
  <si>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</si>
  <si>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</si>
  <si>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</si>
  <si>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</si>
  <si>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</si>
  <si>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</si>
  <si>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</si>
  <si>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</si>
  <si>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</si>
  <si>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</si>
  <si>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</si>
  <si>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</si>
  <si>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</si>
  <si>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</si>
  <si>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</si>
  <si>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</si>
  <si>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</si>
  <si>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</si>
  <si>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</si>
  <si>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</si>
  <si>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</si>
  <si>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</si>
  <si>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</si>
  <si>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</si>
  <si>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</si>
  <si>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</si>
  <si>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</si>
  <si>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</si>
  <si>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</si>
  <si>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</si>
  <si>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</si>
  <si>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</si>
  <si>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</si>
  <si>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</si>
  <si>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</si>
  <si>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</si>
  <si>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</si>
  <si>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</si>
  <si>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</si>
  <si>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</si>
  <si>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</si>
  <si>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</si>
  <si>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</si>
  <si>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</si>
  <si>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</si>
  <si>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</si>
  <si>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</si>
  <si>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</si>
  <si>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</si>
  <si>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</si>
  <si>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</si>
  <si>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</si>
  <si>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</si>
  <si>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</si>
  <si>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</si>
  <si>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</si>
  <si>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</si>
  <si>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</si>
  <si>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</si>
  <si>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</si>
  <si>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</si>
  <si>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</si>
  <si>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</si>
  <si>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</si>
  <si>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</si>
  <si>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</si>
  <si>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</si>
  <si>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</si>
  <si>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</si>
  <si>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</si>
  <si>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</si>
  <si>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</si>
  <si>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</si>
  <si>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</si>
  <si>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</si>
  <si>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</si>
  <si>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</si>
  <si>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</si>
  <si>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</si>
  <si>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</si>
  <si>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</si>
  <si>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</si>
  <si>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</si>
  <si>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</si>
  <si>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</si>
  <si>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</si>
  <si>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</si>
  <si>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</si>
  <si>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</si>
  <si>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</si>
  <si>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</si>
  <si>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</si>
  <si>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</si>
  <si>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</si>
  <si>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</si>
  <si>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</si>
  <si>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</si>
  <si>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</si>
  <si>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</si>
  <si>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</si>
  <si>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</si>
  <si>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</si>
  <si>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</si>
  <si>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</si>
  <si>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</si>
  <si>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</si>
  <si>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</si>
  <si>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</si>
  <si>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</si>
  <si>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</si>
  <si>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</si>
  <si>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</si>
  <si>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</si>
  <si>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</si>
  <si>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</si>
  <si>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</si>
  <si>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</si>
  <si>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</si>
  <si>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</si>
  <si>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</si>
  <si>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</si>
  <si>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</si>
  <si>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</si>
  <si>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</si>
  <si>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</si>
  <si>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</si>
  <si>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</si>
  <si>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</si>
  <si>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</si>
  <si>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</si>
  <si>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</si>
  <si>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</si>
  <si>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</si>
  <si>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</si>
  <si>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</si>
  <si>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</si>
  <si>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</si>
  <si>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</si>
  <si>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</si>
  <si>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</si>
  <si>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</si>
  <si>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</si>
  <si>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</si>
  <si>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</si>
  <si>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</si>
  <si>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</si>
  <si>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</si>
  <si>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</si>
  <si>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</si>
  <si>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</si>
  <si>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</si>
  <si>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</si>
  <si>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</si>
  <si>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</si>
  <si>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</si>
  <si>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</si>
  <si>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</si>
  <si>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</si>
  <si>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</si>
  <si>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</si>
  <si>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</si>
  <si>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</si>
  <si>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</si>
  <si>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</si>
  <si>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</si>
  <si>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</si>
  <si>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</si>
  <si>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</si>
  <si>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</si>
  <si>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</si>
  <si>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</si>
  <si>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</si>
  <si>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</si>
  <si>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</si>
  <si>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</si>
  <si>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</si>
  <si>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</si>
  <si>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</si>
  <si>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</si>
  <si>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</si>
  <si>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</si>
  <si>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</si>
  <si>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</si>
  <si>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</si>
  <si>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</si>
  <si>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</si>
  <si>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</si>
  <si>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</si>
  <si>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</si>
  <si>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</si>
  <si>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</si>
  <si>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</si>
  <si>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</si>
  <si>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</si>
  <si>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</si>
  <si>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</si>
  <si>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</si>
  <si>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</si>
  <si>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</si>
  <si>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</si>
  <si>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</si>
  <si>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</si>
  <si>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</si>
  <si>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</si>
  <si>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</si>
  <si>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</si>
  <si>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</si>
  <si>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</si>
  <si>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</si>
  <si>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</si>
  <si>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</si>
  <si>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</si>
  <si>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</si>
  <si>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</si>
  <si>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</si>
  <si>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</si>
  <si>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</si>
  <si>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</si>
  <si>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</si>
  <si>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</si>
  <si>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</si>
  <si>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</si>
  <si>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</si>
  <si>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</si>
  <si>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</si>
  <si>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</si>
  <si>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D3000370037203722</t>
  </si>
  <si>
    <t>Consumer Discretionary Select Sector Index</t>
  </si>
  <si>
    <t>IXY</t>
  </si>
  <si>
    <t>SPUSA-5S25USDSC--P-US-L--25</t>
  </si>
  <si>
    <t>Advance Auto Parts Inc</t>
  </si>
  <si>
    <t>AAP.N</t>
  </si>
  <si>
    <t>AAP UN</t>
  </si>
  <si>
    <t>00751Y106</t>
  </si>
  <si>
    <t>US00751Y1064</t>
  </si>
  <si>
    <t>AAP</t>
  </si>
  <si>
    <t>D5000530053705379</t>
  </si>
  <si>
    <t>AMZN.OQ</t>
  </si>
  <si>
    <t>AMZN UQ</t>
  </si>
  <si>
    <t>US0231351067</t>
  </si>
  <si>
    <t>AMZN</t>
  </si>
  <si>
    <t>D5000530053705373</t>
  </si>
  <si>
    <t>Aptiv plc</t>
  </si>
  <si>
    <t>APTV.N</t>
  </si>
  <si>
    <t>APTV UN</t>
  </si>
  <si>
    <t>G6095L109</t>
  </si>
  <si>
    <t>JE00B783TY65</t>
  </si>
  <si>
    <t>B783TY6</t>
  </si>
  <si>
    <t>APTV</t>
  </si>
  <si>
    <t>D3000330033503355</t>
  </si>
  <si>
    <t>AutoZone Inc</t>
  </si>
  <si>
    <t>AZO.N</t>
  </si>
  <si>
    <t>AZO UN</t>
  </si>
  <si>
    <t>US0533321024</t>
  </si>
  <si>
    <t>AZO</t>
  </si>
  <si>
    <t>Bath &amp; Body Works Inc</t>
  </si>
  <si>
    <t>BBWI.N</t>
  </si>
  <si>
    <t>BBWI UN</t>
  </si>
  <si>
    <t>US0708301041</t>
  </si>
  <si>
    <t>BNNTGJ5</t>
  </si>
  <si>
    <t>BBWI</t>
  </si>
  <si>
    <t>Best Buy Co Inc</t>
  </si>
  <si>
    <t>BBY.N</t>
  </si>
  <si>
    <t>BBY UN</t>
  </si>
  <si>
    <t>US0865161014</t>
  </si>
  <si>
    <t>BBY</t>
  </si>
  <si>
    <t>Booking Holdings Inc</t>
  </si>
  <si>
    <t>BKNG.OQ</t>
  </si>
  <si>
    <t>BKNG UQ</t>
  </si>
  <si>
    <t>09857L108</t>
  </si>
  <si>
    <t>US09857L1089</t>
  </si>
  <si>
    <t>BDRXDB4</t>
  </si>
  <si>
    <t>BKNG</t>
  </si>
  <si>
    <t>D5000570057505759</t>
  </si>
  <si>
    <t>Borgwarner Inc</t>
  </si>
  <si>
    <t>BWA.N</t>
  </si>
  <si>
    <t>BWA UN</t>
  </si>
  <si>
    <t>US0997241064</t>
  </si>
  <si>
    <t>BWA</t>
  </si>
  <si>
    <t>Caesars Entertainment, Inc.</t>
  </si>
  <si>
    <t>CZR.OQ</t>
  </si>
  <si>
    <t>CZR UQ</t>
  </si>
  <si>
    <t>12769G100</t>
  </si>
  <si>
    <t>US12769G1004</t>
  </si>
  <si>
    <t>BMWWGB0</t>
  </si>
  <si>
    <t>CZR</t>
  </si>
  <si>
    <t>D5000570057505752</t>
  </si>
  <si>
    <t>Carmax Inc</t>
  </si>
  <si>
    <t>KMX.N</t>
  </si>
  <si>
    <t>KMX UN</t>
  </si>
  <si>
    <t>US1431301027</t>
  </si>
  <si>
    <t>KMX</t>
  </si>
  <si>
    <t>Carnival Corp</t>
  </si>
  <si>
    <t>CCL.N</t>
  </si>
  <si>
    <t>CCL UN</t>
  </si>
  <si>
    <t>PA1436583006</t>
  </si>
  <si>
    <t>CCL</t>
  </si>
  <si>
    <t>D5000570057505755</t>
  </si>
  <si>
    <t>Chipotle Mexican Grill Inc.</t>
  </si>
  <si>
    <t>CMG.N</t>
  </si>
  <si>
    <t>CMG UN</t>
  </si>
  <si>
    <t>US1696561059</t>
  </si>
  <si>
    <t>B0X7DZ3</t>
  </si>
  <si>
    <t>CMG</t>
  </si>
  <si>
    <t>D5000570057505757</t>
  </si>
  <si>
    <t>Darden Restaurants Inc</t>
  </si>
  <si>
    <t>DRI.N</t>
  </si>
  <si>
    <t>DRI UN</t>
  </si>
  <si>
    <t>US2371941053</t>
  </si>
  <si>
    <t>DRI</t>
  </si>
  <si>
    <t>DG.N</t>
  </si>
  <si>
    <t>DG UN</t>
  </si>
  <si>
    <t>US2566771059</t>
  </si>
  <si>
    <t>B5B1S13</t>
  </si>
  <si>
    <t>DG</t>
  </si>
  <si>
    <t>DLTR.OQ</t>
  </si>
  <si>
    <t>DLTR UQ</t>
  </si>
  <si>
    <t>US2567461080</t>
  </si>
  <si>
    <t>DLTR</t>
  </si>
  <si>
    <t>Domino's Pizza Inc</t>
  </si>
  <si>
    <t>DPZ.N</t>
  </si>
  <si>
    <t>DPZ UN</t>
  </si>
  <si>
    <t>25754A201</t>
  </si>
  <si>
    <t>US25754A2015</t>
  </si>
  <si>
    <t>B01SD70</t>
  </si>
  <si>
    <t>DPZ</t>
  </si>
  <si>
    <t>ETSY.OQ</t>
  </si>
  <si>
    <t>ETSY UQ</t>
  </si>
  <si>
    <t>29786A106</t>
  </si>
  <si>
    <t>US29786A1060</t>
  </si>
  <si>
    <t>BWTN5N1</t>
  </si>
  <si>
    <t>ETSY</t>
  </si>
  <si>
    <t>D9000950095309535</t>
  </si>
  <si>
    <t>Expedia Group, Inc.</t>
  </si>
  <si>
    <t>EXPE.OQ</t>
  </si>
  <si>
    <t>EXPE UQ</t>
  </si>
  <si>
    <t>30212P303</t>
  </si>
  <si>
    <t>US30212P3038</t>
  </si>
  <si>
    <t>B748CK2</t>
  </si>
  <si>
    <t>EXPE</t>
  </si>
  <si>
    <t>Ford Motor Co</t>
  </si>
  <si>
    <t>F.N</t>
  </si>
  <si>
    <t>F UN</t>
  </si>
  <si>
    <t>US3453708600</t>
  </si>
  <si>
    <t>F</t>
  </si>
  <si>
    <t>D3000330033503353</t>
  </si>
  <si>
    <t>Garmin Ltd</t>
  </si>
  <si>
    <t>GRMN.N</t>
  </si>
  <si>
    <t>GRMN UN</t>
  </si>
  <si>
    <t>H2906T109</t>
  </si>
  <si>
    <t>CH0114405324</t>
  </si>
  <si>
    <t>B3Z5T14</t>
  </si>
  <si>
    <t>GRMN</t>
  </si>
  <si>
    <t>D9000950095709578</t>
  </si>
  <si>
    <t>General Motors Company</t>
  </si>
  <si>
    <t>GM.N</t>
  </si>
  <si>
    <t>GM UN</t>
  </si>
  <si>
    <t>37045V100</t>
  </si>
  <si>
    <t>US37045V1008</t>
  </si>
  <si>
    <t>B665KZ5</t>
  </si>
  <si>
    <t>GM</t>
  </si>
  <si>
    <t>Genuine Parts Co</t>
  </si>
  <si>
    <t>GPC.N</t>
  </si>
  <si>
    <t>GPC UN</t>
  </si>
  <si>
    <t>US3724601055</t>
  </si>
  <si>
    <t>GPC</t>
  </si>
  <si>
    <t>Hasbro Inc</t>
  </si>
  <si>
    <t>HAS.OQ</t>
  </si>
  <si>
    <t>HAS UQ</t>
  </si>
  <si>
    <t>US4180561072</t>
  </si>
  <si>
    <t>HAS</t>
  </si>
  <si>
    <t>D3000370037403747</t>
  </si>
  <si>
    <t>Hilton Worldwide Holdings  Inc</t>
  </si>
  <si>
    <t>HLT.N</t>
  </si>
  <si>
    <t>HLT UN</t>
  </si>
  <si>
    <t>43300A203</t>
  </si>
  <si>
    <t>US43300A2033</t>
  </si>
  <si>
    <t>BYVMW06</t>
  </si>
  <si>
    <t>HLT</t>
  </si>
  <si>
    <t>D5000570057505753</t>
  </si>
  <si>
    <t>Home Depot Inc</t>
  </si>
  <si>
    <t>HD.N</t>
  </si>
  <si>
    <t>HD UN</t>
  </si>
  <si>
    <t>US4370761029</t>
  </si>
  <si>
    <t>HD</t>
  </si>
  <si>
    <t>D5000530053705375</t>
  </si>
  <si>
    <t>Horton D.R. Inc</t>
  </si>
  <si>
    <t>DHI.N</t>
  </si>
  <si>
    <t>DHI UN</t>
  </si>
  <si>
    <t>23331A109</t>
  </si>
  <si>
    <t>US23331A1097</t>
  </si>
  <si>
    <t>DHI</t>
  </si>
  <si>
    <t>D3000370037203728</t>
  </si>
  <si>
    <t>LKQ Corp</t>
  </si>
  <si>
    <t>LKQ.OQ</t>
  </si>
  <si>
    <t>LKQ UQ</t>
  </si>
  <si>
    <t>US5018892084</t>
  </si>
  <si>
    <t>LKQ</t>
  </si>
  <si>
    <t>Las Vegas Sands</t>
  </si>
  <si>
    <t>LVS.N</t>
  </si>
  <si>
    <t>LVS UN</t>
  </si>
  <si>
    <t>US5178341070</t>
  </si>
  <si>
    <t>B02T2J7</t>
  </si>
  <si>
    <t>LVS</t>
  </si>
  <si>
    <t>Lennar Corp A</t>
  </si>
  <si>
    <t>LEN.N</t>
  </si>
  <si>
    <t>LEN UN</t>
  </si>
  <si>
    <t>US5260571048</t>
  </si>
  <si>
    <t>LEN</t>
  </si>
  <si>
    <t>Lowe's Cos Inc</t>
  </si>
  <si>
    <t>LOW.N</t>
  </si>
  <si>
    <t>LOW UN</t>
  </si>
  <si>
    <t>US5486611073</t>
  </si>
  <si>
    <t>LOW</t>
  </si>
  <si>
    <t>MGM Resorts International</t>
  </si>
  <si>
    <t>MGM.N</t>
  </si>
  <si>
    <t>MGM UN</t>
  </si>
  <si>
    <t>US5529531015</t>
  </si>
  <si>
    <t>MGM</t>
  </si>
  <si>
    <t>Marriott Intl A</t>
  </si>
  <si>
    <t>MAR.OQ</t>
  </si>
  <si>
    <t>MAR UQ</t>
  </si>
  <si>
    <t>US5719032022</t>
  </si>
  <si>
    <t>MAR</t>
  </si>
  <si>
    <t>McDonald's Corp</t>
  </si>
  <si>
    <t>MCD.N</t>
  </si>
  <si>
    <t>MCD UN</t>
  </si>
  <si>
    <t>US5801351017</t>
  </si>
  <si>
    <t>MCD</t>
  </si>
  <si>
    <t>Mohawk Industries Inc</t>
  </si>
  <si>
    <t>MHK.N</t>
  </si>
  <si>
    <t>MHK UN</t>
  </si>
  <si>
    <t>US6081901042</t>
  </si>
  <si>
    <t>MHK</t>
  </si>
  <si>
    <t>D3000370037203726</t>
  </si>
  <si>
    <t>NIKE Inc B</t>
  </si>
  <si>
    <t>NKE.N</t>
  </si>
  <si>
    <t>NKE UN</t>
  </si>
  <si>
    <t>US6541061031</t>
  </si>
  <si>
    <t>NKE</t>
  </si>
  <si>
    <t>D3000370037603765</t>
  </si>
  <si>
    <t>NVR Inc</t>
  </si>
  <si>
    <t>NVR.N</t>
  </si>
  <si>
    <t>NVR UN</t>
  </si>
  <si>
    <t>62944T105</t>
  </si>
  <si>
    <t>US62944T1051</t>
  </si>
  <si>
    <t>NVR</t>
  </si>
  <si>
    <t>Newell Brands Inc</t>
  </si>
  <si>
    <t>NWL.OQ</t>
  </si>
  <si>
    <t>NWL UQ</t>
  </si>
  <si>
    <t>US6512291062</t>
  </si>
  <si>
    <t>NWL</t>
  </si>
  <si>
    <t>Norwegian Cruise Line Holdings Ltd</t>
  </si>
  <si>
    <t>NCLH.N</t>
  </si>
  <si>
    <t>NCLH UN</t>
  </si>
  <si>
    <t>G66721104</t>
  </si>
  <si>
    <t>BMG667211046</t>
  </si>
  <si>
    <t>B9CGTC3</t>
  </si>
  <si>
    <t>NCLH</t>
  </si>
  <si>
    <t>O'Reilly Automotive</t>
  </si>
  <si>
    <t>ORLY.OQ</t>
  </si>
  <si>
    <t>ORLY UQ</t>
  </si>
  <si>
    <t>67103H107</t>
  </si>
  <si>
    <t>US67103H1077</t>
  </si>
  <si>
    <t>B65LWX6</t>
  </si>
  <si>
    <t>ORLY</t>
  </si>
  <si>
    <t>Pool Corp</t>
  </si>
  <si>
    <t>POOL.OQ</t>
  </si>
  <si>
    <t>POOL UQ</t>
  </si>
  <si>
    <t>73278L105</t>
  </si>
  <si>
    <t>US73278L1052</t>
  </si>
  <si>
    <t>POOL</t>
  </si>
  <si>
    <t>D3000370037403745</t>
  </si>
  <si>
    <t>Pulte Group Inc</t>
  </si>
  <si>
    <t>PHM.N</t>
  </si>
  <si>
    <t>PHM UN</t>
  </si>
  <si>
    <t>US7458671010</t>
  </si>
  <si>
    <t>PHM</t>
  </si>
  <si>
    <t>Ralph Lauren Corp A</t>
  </si>
  <si>
    <t>RL.N</t>
  </si>
  <si>
    <t>RL UN</t>
  </si>
  <si>
    <t>US7512121010</t>
  </si>
  <si>
    <t>B4V9661</t>
  </si>
  <si>
    <t>RL</t>
  </si>
  <si>
    <t>D3000370037603763</t>
  </si>
  <si>
    <t>Ross Stores Inc</t>
  </si>
  <si>
    <t>ROST.OQ</t>
  </si>
  <si>
    <t>ROST UQ</t>
  </si>
  <si>
    <t>US7782961038</t>
  </si>
  <si>
    <t>ROST</t>
  </si>
  <si>
    <t>D5000530053705371</t>
  </si>
  <si>
    <t>Royal Caribbean Group</t>
  </si>
  <si>
    <t>RCL.N</t>
  </si>
  <si>
    <t>RCL UN</t>
  </si>
  <si>
    <t>V7780T103</t>
  </si>
  <si>
    <t>LR0008862868</t>
  </si>
  <si>
    <t>RCL</t>
  </si>
  <si>
    <t>Starbucks Corp</t>
  </si>
  <si>
    <t>SBUX.OQ</t>
  </si>
  <si>
    <t>SBUX UQ</t>
  </si>
  <si>
    <t>US8552441094</t>
  </si>
  <si>
    <t>SBUX</t>
  </si>
  <si>
    <t>TJX Cos Inc</t>
  </si>
  <si>
    <t>TJX.N</t>
  </si>
  <si>
    <t>TJX UN</t>
  </si>
  <si>
    <t>US8725401090</t>
  </si>
  <si>
    <t>TJX</t>
  </si>
  <si>
    <t>Tapestry, Inc</t>
  </si>
  <si>
    <t>TPR.N</t>
  </si>
  <si>
    <t>TPR UN</t>
  </si>
  <si>
    <t>US8760301072</t>
  </si>
  <si>
    <t>BF09HX3</t>
  </si>
  <si>
    <t>TPR</t>
  </si>
  <si>
    <t>TGT.N</t>
  </si>
  <si>
    <t>TGT UN</t>
  </si>
  <si>
    <t>US87612E1064</t>
  </si>
  <si>
    <t>TGT</t>
  </si>
  <si>
    <t>Tesla, Inc</t>
  </si>
  <si>
    <t>TSLA.OQ</t>
  </si>
  <si>
    <t>TSLA UQ</t>
  </si>
  <si>
    <t>88160R101</t>
  </si>
  <si>
    <t>US88160R1014</t>
  </si>
  <si>
    <t>B616C79</t>
  </si>
  <si>
    <t>TSLA</t>
  </si>
  <si>
    <t>Tractor Supply Co</t>
  </si>
  <si>
    <t>TSCO.OQ</t>
  </si>
  <si>
    <t>TSCO UQ</t>
  </si>
  <si>
    <t>US8923561067</t>
  </si>
  <si>
    <t>TSCO</t>
  </si>
  <si>
    <t>Ulta Beauty, Inc</t>
  </si>
  <si>
    <t>ULTA.OQ</t>
  </si>
  <si>
    <t>ULTA UQ</t>
  </si>
  <si>
    <t>90384S303</t>
  </si>
  <si>
    <t>US90384S3031</t>
  </si>
  <si>
    <t>B28TS42</t>
  </si>
  <si>
    <t>ULTA</t>
  </si>
  <si>
    <t>VF Corp</t>
  </si>
  <si>
    <t>VFC.N</t>
  </si>
  <si>
    <t>VFC UN</t>
  </si>
  <si>
    <t>US9182041080</t>
  </si>
  <si>
    <t>VFC</t>
  </si>
  <si>
    <t>Whirlpool Corp</t>
  </si>
  <si>
    <t>WHR.N</t>
  </si>
  <si>
    <t>WHR UN</t>
  </si>
  <si>
    <t>US9633201069</t>
  </si>
  <si>
    <t>WHR</t>
  </si>
  <si>
    <t>Wynn Resorts Ltd</t>
  </si>
  <si>
    <t>WYNN.OQ</t>
  </si>
  <si>
    <t>WYNN UQ</t>
  </si>
  <si>
    <t>US9831341071</t>
  </si>
  <si>
    <t>WYNN</t>
  </si>
  <si>
    <t>Yum! Brands Inc</t>
  </si>
  <si>
    <t>YUM.N</t>
  </si>
  <si>
    <t>YUM UN</t>
  </si>
  <si>
    <t>US9884981013</t>
  </si>
  <si>
    <t>YUM</t>
  </si>
  <si>
    <t>EBAY.OQ</t>
  </si>
  <si>
    <t>EBAY UQ</t>
  </si>
  <si>
    <t>US2786421030</t>
  </si>
  <si>
    <t>EBAY</t>
  </si>
  <si>
    <t>Drop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</si>
</sst>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0%"/>
    <numFmt numFmtId="166" formatCode="0.000%"/>
    <numFmt numFmtId="167" formatCode="0.00000%"/>
    <numFmt numFmtId="168" formatCode="0.0000000%"/>
  </numFmts>
  <fonts count="24"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0" fillId="0" borderId="0" xfId="0" applyFill="1"/>
    <xf numFmtId="0" fontId="0" fillId="0" borderId="0" xfId="0" applyFill="1" applyAlignment="1">
      <alignment wrapText="1"/>
    </xf>
    <xf numFmtId="164" fontId="0" fillId="0" borderId="0" xfId="0" applyNumberFormat="1" applyFill="1" applyAlignment="1">
      <alignment wrapText="1"/>
    </xf>
    <xf numFmtId="11" fontId="0" fillId="0" borderId="0" xfId="0" applyNumberFormat="1" applyFill="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4.5" x14ac:dyDescent="0.35"/>
  <cols>
    <col min="2" max="2" width="13.1796875" customWidth="1"/>
    <col min="4" max="4" width="26.1796875" customWidth="1"/>
    <col min="6" max="6" width="33" customWidth="1"/>
    <col min="7" max="7" width="16" customWidth="1"/>
    <col min="8" max="8" width="133.26953125" customWidth="1"/>
  </cols>
  <sheetData>
    <row r="1" spans="1:8" s="31" customFormat="1" ht="21" x14ac:dyDescent="0.3">
      <c r="A1" s="64" t="s">
        <v>444</v>
      </c>
      <c r="B1" s="65"/>
      <c r="C1" s="65"/>
      <c r="D1" s="65"/>
      <c r="E1" s="65"/>
      <c r="F1" s="65"/>
      <c r="G1" s="65"/>
      <c r="H1" s="66"/>
    </row>
    <row r="2" spans="1:8" x14ac:dyDescent="0.35">
      <c r="A2" s="32" t="s">
        <v>445</v>
      </c>
      <c r="B2" s="33"/>
      <c r="C2" s="33"/>
      <c r="D2" s="33"/>
      <c r="E2" s="33"/>
      <c r="F2" s="33"/>
      <c r="G2" s="33"/>
      <c r="H2" s="34"/>
    </row>
    <row r="3" spans="1:8" ht="15.65" customHeight="1" x14ac:dyDescent="0.35">
      <c r="A3" s="67" t="s">
        <v>446</v>
      </c>
      <c r="B3" s="67"/>
      <c r="C3" s="67"/>
      <c r="D3" s="67"/>
      <c r="E3" s="67"/>
      <c r="F3" s="67"/>
      <c r="G3" s="67"/>
      <c r="H3" s="68"/>
    </row>
    <row r="4" spans="1:8" ht="16.899999999999999" customHeight="1" x14ac:dyDescent="0.35">
      <c r="A4" s="35" t="s">
        <v>447</v>
      </c>
      <c r="B4" s="36"/>
      <c r="D4" s="36"/>
      <c r="E4" s="36" t="s">
        <v>448</v>
      </c>
      <c r="F4" s="36" t="s">
        <v>448</v>
      </c>
      <c r="G4" s="36" t="s">
        <v>448</v>
      </c>
      <c r="H4" s="37" t="s">
        <v>448</v>
      </c>
    </row>
    <row r="5" spans="1:8" ht="15" thickBot="1" x14ac:dyDescent="0.4">
      <c r="A5" s="73" t="s">
        <v>449</v>
      </c>
      <c r="B5" s="74"/>
      <c r="C5" s="74" t="s">
        <v>450</v>
      </c>
      <c r="D5" s="74"/>
      <c r="E5" s="74" t="s">
        <v>451</v>
      </c>
      <c r="F5" s="74"/>
      <c r="G5" s="74" t="s">
        <v>452</v>
      </c>
      <c r="H5" s="75"/>
    </row>
    <row r="6" spans="1:8" x14ac:dyDescent="0.35">
      <c r="A6" s="38">
        <v>10</v>
      </c>
      <c r="B6" s="38" t="s">
        <v>453</v>
      </c>
      <c r="C6" s="38">
        <v>1010</v>
      </c>
      <c r="D6" s="38" t="s">
        <v>453</v>
      </c>
      <c r="E6" s="38">
        <v>101010</v>
      </c>
      <c r="F6" s="38" t="s">
        <v>454</v>
      </c>
      <c r="G6" s="38">
        <v>10101010</v>
      </c>
      <c r="H6" s="39" t="s">
        <v>455</v>
      </c>
    </row>
    <row r="7" spans="1:8" x14ac:dyDescent="0.35">
      <c r="A7" s="40"/>
      <c r="B7" s="40"/>
      <c r="C7" s="40"/>
      <c r="D7" s="40"/>
      <c r="E7" s="40"/>
      <c r="F7" s="40"/>
      <c r="G7" s="40"/>
      <c r="H7" s="41" t="s">
        <v>456</v>
      </c>
    </row>
    <row r="8" spans="1:8" x14ac:dyDescent="0.35">
      <c r="A8" s="38"/>
      <c r="B8" s="38"/>
      <c r="C8" s="38"/>
      <c r="D8" s="38"/>
      <c r="E8" s="38"/>
      <c r="F8" s="38"/>
      <c r="G8" s="38">
        <v>10101020</v>
      </c>
      <c r="H8" s="42" t="s">
        <v>457</v>
      </c>
    </row>
    <row r="9" spans="1:8" ht="26.5" x14ac:dyDescent="0.35">
      <c r="A9" s="40"/>
      <c r="B9" s="40"/>
      <c r="C9" s="40"/>
      <c r="D9" s="40"/>
      <c r="E9" s="40"/>
      <c r="F9" s="40"/>
      <c r="G9" s="40"/>
      <c r="H9" s="41" t="s">
        <v>458</v>
      </c>
    </row>
    <row r="10" spans="1:8" x14ac:dyDescent="0.35">
      <c r="A10" s="38"/>
      <c r="B10" s="38"/>
      <c r="C10" s="38"/>
      <c r="D10" s="38"/>
      <c r="E10" s="38">
        <v>101020</v>
      </c>
      <c r="F10" s="38" t="s">
        <v>459</v>
      </c>
      <c r="G10" s="38">
        <v>10102010</v>
      </c>
      <c r="H10" s="42" t="s">
        <v>460</v>
      </c>
    </row>
    <row r="11" spans="1:8" ht="26.5" x14ac:dyDescent="0.35">
      <c r="A11" s="40"/>
      <c r="B11" s="40"/>
      <c r="C11" s="40"/>
      <c r="D11" s="40"/>
      <c r="E11" s="40"/>
      <c r="F11" s="40"/>
      <c r="G11" s="40"/>
      <c r="H11" s="41" t="s">
        <v>461</v>
      </c>
    </row>
    <row r="12" spans="1:8" x14ac:dyDescent="0.35">
      <c r="A12" s="38"/>
      <c r="B12" s="38"/>
      <c r="C12" s="38"/>
      <c r="D12" s="38"/>
      <c r="E12" s="38"/>
      <c r="F12" s="38"/>
      <c r="G12" s="38">
        <v>10102020</v>
      </c>
      <c r="H12" s="42" t="s">
        <v>462</v>
      </c>
    </row>
    <row r="13" spans="1:8" x14ac:dyDescent="0.35">
      <c r="A13" s="40" t="s">
        <v>448</v>
      </c>
      <c r="B13" s="40"/>
      <c r="C13" s="40"/>
      <c r="D13" s="40"/>
      <c r="E13" s="40"/>
      <c r="F13" s="40"/>
      <c r="G13" s="40"/>
      <c r="H13" s="41" t="s">
        <v>463</v>
      </c>
    </row>
    <row r="14" spans="1:8" x14ac:dyDescent="0.35">
      <c r="A14" s="38" t="s">
        <v>448</v>
      </c>
      <c r="B14" s="38"/>
      <c r="C14" s="38"/>
      <c r="D14" s="38"/>
      <c r="E14" s="38"/>
      <c r="F14" s="38"/>
      <c r="G14" s="38">
        <v>10102030</v>
      </c>
      <c r="H14" s="42" t="s">
        <v>464</v>
      </c>
    </row>
    <row r="15" spans="1:8" ht="26.5" x14ac:dyDescent="0.35">
      <c r="A15" s="40" t="s">
        <v>448</v>
      </c>
      <c r="B15" s="40"/>
      <c r="C15" s="40"/>
      <c r="D15" s="40"/>
      <c r="E15" s="40"/>
      <c r="F15" s="40"/>
      <c r="G15" s="40"/>
      <c r="H15" s="41" t="s">
        <v>465</v>
      </c>
    </row>
    <row r="16" spans="1:8" x14ac:dyDescent="0.35">
      <c r="A16" s="40" t="s">
        <v>448</v>
      </c>
      <c r="B16" s="40"/>
      <c r="C16" s="40"/>
      <c r="D16" s="40"/>
      <c r="E16" s="40"/>
      <c r="F16" s="40"/>
      <c r="G16" s="38">
        <v>10102040</v>
      </c>
      <c r="H16" s="42" t="s">
        <v>466</v>
      </c>
    </row>
    <row r="17" spans="1:8" ht="26.5" x14ac:dyDescent="0.35">
      <c r="A17" s="40" t="s">
        <v>448</v>
      </c>
      <c r="B17" s="40"/>
      <c r="C17" s="40"/>
      <c r="D17" s="40"/>
      <c r="E17" s="40"/>
      <c r="F17" s="40"/>
      <c r="G17" s="38"/>
      <c r="H17" s="41" t="s">
        <v>467</v>
      </c>
    </row>
    <row r="18" spans="1:8" x14ac:dyDescent="0.35">
      <c r="A18" s="40" t="s">
        <v>448</v>
      </c>
      <c r="B18" s="40"/>
      <c r="C18" s="40"/>
      <c r="D18" s="40"/>
      <c r="E18" s="40"/>
      <c r="F18" s="40"/>
      <c r="G18" s="38">
        <v>10102050</v>
      </c>
      <c r="H18" s="42" t="s">
        <v>468</v>
      </c>
    </row>
    <row r="19" spans="1:8" ht="39.5" x14ac:dyDescent="0.35">
      <c r="A19" s="40" t="s">
        <v>448</v>
      </c>
      <c r="B19" s="40"/>
      <c r="C19" s="40"/>
      <c r="D19" s="40"/>
      <c r="E19" s="40"/>
      <c r="F19" s="40"/>
      <c r="G19" s="38"/>
      <c r="H19" s="41" t="s">
        <v>469</v>
      </c>
    </row>
    <row r="20" spans="1:8" x14ac:dyDescent="0.35">
      <c r="A20" s="38">
        <v>15</v>
      </c>
      <c r="B20" s="38" t="s">
        <v>470</v>
      </c>
      <c r="C20" s="38">
        <v>1510</v>
      </c>
      <c r="D20" s="38" t="s">
        <v>470</v>
      </c>
      <c r="E20" s="38">
        <v>151010</v>
      </c>
      <c r="F20" s="38" t="s">
        <v>471</v>
      </c>
      <c r="G20" s="38">
        <v>15101010</v>
      </c>
      <c r="H20" s="42" t="s">
        <v>472</v>
      </c>
    </row>
    <row r="21" spans="1:8" ht="39.5" x14ac:dyDescent="0.35">
      <c r="A21" s="40" t="s">
        <v>448</v>
      </c>
      <c r="B21" s="40"/>
      <c r="C21" s="40"/>
      <c r="D21" s="40"/>
      <c r="E21" s="40"/>
      <c r="F21" s="40"/>
      <c r="G21" s="40"/>
      <c r="H21" s="41" t="s">
        <v>473</v>
      </c>
    </row>
    <row r="22" spans="1:8" x14ac:dyDescent="0.35">
      <c r="A22" s="38" t="s">
        <v>448</v>
      </c>
      <c r="B22" s="38"/>
      <c r="C22" s="38"/>
      <c r="D22" s="38"/>
      <c r="E22" s="38"/>
      <c r="F22" s="38"/>
      <c r="G22" s="38">
        <v>15101020</v>
      </c>
      <c r="H22" s="42" t="s">
        <v>474</v>
      </c>
    </row>
    <row r="23" spans="1:8" ht="26.5" x14ac:dyDescent="0.35">
      <c r="A23" s="40" t="s">
        <v>448</v>
      </c>
      <c r="B23" s="40"/>
      <c r="C23" s="40"/>
      <c r="D23" s="40"/>
      <c r="E23" s="40"/>
      <c r="F23" s="40"/>
      <c r="G23" s="40"/>
      <c r="H23" s="41" t="s">
        <v>475</v>
      </c>
    </row>
    <row r="24" spans="1:8" x14ac:dyDescent="0.35">
      <c r="A24" s="38" t="s">
        <v>448</v>
      </c>
      <c r="B24" s="38"/>
      <c r="C24" s="38"/>
      <c r="D24" s="38"/>
      <c r="E24" s="38"/>
      <c r="F24" s="38"/>
      <c r="G24" s="38">
        <v>15101030</v>
      </c>
      <c r="H24" s="42" t="s">
        <v>476</v>
      </c>
    </row>
    <row r="25" spans="1:8" x14ac:dyDescent="0.35">
      <c r="A25" s="40" t="s">
        <v>448</v>
      </c>
      <c r="B25" s="40"/>
      <c r="C25" s="40"/>
      <c r="D25" s="40"/>
      <c r="E25" s="40"/>
      <c r="F25" s="40"/>
      <c r="G25" s="40"/>
      <c r="H25" s="41" t="s">
        <v>477</v>
      </c>
    </row>
    <row r="26" spans="1:8" x14ac:dyDescent="0.35">
      <c r="A26" s="38" t="s">
        <v>448</v>
      </c>
      <c r="B26" s="38"/>
      <c r="C26" s="38"/>
      <c r="D26" s="38"/>
      <c r="E26" s="38"/>
      <c r="F26" s="38"/>
      <c r="G26" s="38">
        <v>15101040</v>
      </c>
      <c r="H26" s="42" t="s">
        <v>478</v>
      </c>
    </row>
    <row r="27" spans="1:8" x14ac:dyDescent="0.35">
      <c r="A27" s="40" t="s">
        <v>448</v>
      </c>
      <c r="B27" s="40"/>
      <c r="C27" s="40"/>
      <c r="D27" s="40"/>
      <c r="E27" s="40"/>
      <c r="F27" s="40"/>
      <c r="G27" s="40"/>
      <c r="H27" s="41" t="s">
        <v>479</v>
      </c>
    </row>
    <row r="28" spans="1:8" x14ac:dyDescent="0.35">
      <c r="A28" s="38" t="s">
        <v>448</v>
      </c>
      <c r="B28" s="38"/>
      <c r="C28" s="38"/>
      <c r="D28" s="38"/>
      <c r="E28" s="38"/>
      <c r="F28" s="38"/>
      <c r="G28" s="38">
        <v>15101050</v>
      </c>
      <c r="H28" s="42" t="s">
        <v>480</v>
      </c>
    </row>
    <row r="29" spans="1:8" ht="26.5" x14ac:dyDescent="0.35">
      <c r="A29" s="40" t="s">
        <v>448</v>
      </c>
      <c r="B29" s="40"/>
      <c r="C29" s="40"/>
      <c r="D29" s="40"/>
      <c r="E29" s="40"/>
      <c r="F29" s="40"/>
      <c r="G29" s="40"/>
      <c r="H29" s="41" t="s">
        <v>481</v>
      </c>
    </row>
    <row r="30" spans="1:8" x14ac:dyDescent="0.35">
      <c r="A30" s="38" t="s">
        <v>448</v>
      </c>
      <c r="B30" s="38"/>
      <c r="C30" s="38"/>
      <c r="D30" s="38"/>
      <c r="E30" s="38">
        <v>151020</v>
      </c>
      <c r="F30" s="38" t="s">
        <v>482</v>
      </c>
      <c r="G30" s="38">
        <v>15102010</v>
      </c>
      <c r="H30" s="42" t="s">
        <v>482</v>
      </c>
    </row>
    <row r="31" spans="1:8" ht="26.5" x14ac:dyDescent="0.35">
      <c r="A31" s="40" t="s">
        <v>448</v>
      </c>
      <c r="B31" s="40"/>
      <c r="C31" s="40"/>
      <c r="D31" s="40"/>
      <c r="E31" s="40"/>
      <c r="F31" s="40"/>
      <c r="G31" s="40"/>
      <c r="H31" s="41" t="s">
        <v>483</v>
      </c>
    </row>
    <row r="32" spans="1:8" x14ac:dyDescent="0.35">
      <c r="A32" s="38" t="s">
        <v>448</v>
      </c>
      <c r="B32" s="38"/>
      <c r="C32" s="38"/>
      <c r="D32" s="38"/>
      <c r="E32" s="38">
        <v>151030</v>
      </c>
      <c r="F32" s="38" t="s">
        <v>484</v>
      </c>
      <c r="G32" s="43">
        <v>15103010</v>
      </c>
      <c r="H32" s="44" t="s">
        <v>485</v>
      </c>
    </row>
    <row r="33" spans="1:8" x14ac:dyDescent="0.35">
      <c r="A33" s="40" t="s">
        <v>448</v>
      </c>
      <c r="B33" s="40"/>
      <c r="C33" s="40"/>
      <c r="D33" s="40"/>
      <c r="E33" s="40"/>
      <c r="F33" s="40"/>
      <c r="G33" s="40"/>
      <c r="H33" s="41" t="s">
        <v>486</v>
      </c>
    </row>
    <row r="34" spans="1:8" x14ac:dyDescent="0.35">
      <c r="A34" s="38" t="s">
        <v>448</v>
      </c>
      <c r="B34" s="38"/>
      <c r="C34" s="38"/>
      <c r="D34" s="38"/>
      <c r="E34" s="38"/>
      <c r="F34" s="38"/>
      <c r="G34" s="43">
        <v>15103020</v>
      </c>
      <c r="H34" s="44" t="s">
        <v>487</v>
      </c>
    </row>
    <row r="35" spans="1:8" x14ac:dyDescent="0.35">
      <c r="A35" s="40" t="s">
        <v>448</v>
      </c>
      <c r="B35" s="40"/>
      <c r="C35" s="40"/>
      <c r="D35" s="40"/>
      <c r="E35" s="40"/>
      <c r="F35" s="40"/>
      <c r="G35" s="40"/>
      <c r="H35" s="41" t="s">
        <v>488</v>
      </c>
    </row>
    <row r="36" spans="1:8" x14ac:dyDescent="0.35">
      <c r="A36" s="40" t="s">
        <v>448</v>
      </c>
      <c r="B36" s="40"/>
      <c r="C36" s="40"/>
      <c r="D36" s="40"/>
      <c r="E36" s="38">
        <v>151040</v>
      </c>
      <c r="F36" s="38" t="s">
        <v>489</v>
      </c>
      <c r="G36" s="38">
        <v>15104010</v>
      </c>
      <c r="H36" s="42" t="s">
        <v>490</v>
      </c>
    </row>
    <row r="37" spans="1:8" ht="26.5" x14ac:dyDescent="0.35">
      <c r="A37" s="40" t="s">
        <v>448</v>
      </c>
      <c r="B37" s="40"/>
      <c r="C37" s="40"/>
      <c r="D37" s="40"/>
      <c r="E37" s="40"/>
      <c r="F37" s="40"/>
      <c r="G37" s="40"/>
      <c r="H37" s="41" t="s">
        <v>491</v>
      </c>
    </row>
    <row r="38" spans="1:8" x14ac:dyDescent="0.35">
      <c r="A38" s="38" t="s">
        <v>448</v>
      </c>
      <c r="B38" s="38"/>
      <c r="C38" s="38"/>
      <c r="D38" s="38"/>
      <c r="E38" s="38"/>
      <c r="F38" s="38"/>
      <c r="G38" s="38">
        <v>15104020</v>
      </c>
      <c r="H38" s="42" t="s">
        <v>492</v>
      </c>
    </row>
    <row r="39" spans="1:8" ht="39.5" x14ac:dyDescent="0.35">
      <c r="A39" s="40" t="s">
        <v>448</v>
      </c>
      <c r="B39" s="40"/>
      <c r="C39" s="40"/>
      <c r="D39" s="40"/>
      <c r="E39" s="40"/>
      <c r="F39" s="40"/>
      <c r="G39" s="40"/>
      <c r="H39" s="41" t="s">
        <v>493</v>
      </c>
    </row>
    <row r="40" spans="1:8" x14ac:dyDescent="0.35">
      <c r="A40" s="40" t="s">
        <v>448</v>
      </c>
      <c r="B40" s="40"/>
      <c r="C40" s="40"/>
      <c r="D40" s="40"/>
      <c r="E40" s="40"/>
      <c r="F40" s="40"/>
      <c r="G40" s="38">
        <v>15104025</v>
      </c>
      <c r="H40" s="42" t="s">
        <v>494</v>
      </c>
    </row>
    <row r="41" spans="1:8" x14ac:dyDescent="0.35">
      <c r="A41" s="40" t="s">
        <v>448</v>
      </c>
      <c r="B41" s="40"/>
      <c r="C41" s="40"/>
      <c r="D41" s="40"/>
      <c r="E41" s="40"/>
      <c r="F41" s="40"/>
      <c r="G41" s="40"/>
      <c r="H41" s="41" t="s">
        <v>495</v>
      </c>
    </row>
    <row r="42" spans="1:8" x14ac:dyDescent="0.35">
      <c r="A42" s="38" t="s">
        <v>448</v>
      </c>
      <c r="B42" s="38"/>
      <c r="C42" s="38"/>
      <c r="D42" s="38"/>
      <c r="E42" s="38"/>
      <c r="F42" s="38"/>
      <c r="G42" s="38">
        <v>15104030</v>
      </c>
      <c r="H42" s="42" t="s">
        <v>496</v>
      </c>
    </row>
    <row r="43" spans="1:8" ht="26.5" x14ac:dyDescent="0.35">
      <c r="A43" s="40" t="s">
        <v>448</v>
      </c>
      <c r="B43" s="40"/>
      <c r="C43" s="40"/>
      <c r="D43" s="40"/>
      <c r="E43" s="40"/>
      <c r="F43" s="40"/>
      <c r="G43" s="40"/>
      <c r="H43" s="41" t="s">
        <v>497</v>
      </c>
    </row>
    <row r="44" spans="1:8" x14ac:dyDescent="0.35">
      <c r="A44" s="38" t="s">
        <v>448</v>
      </c>
      <c r="B44" s="38"/>
      <c r="C44" s="38"/>
      <c r="D44" s="38"/>
      <c r="E44" s="38"/>
      <c r="F44" s="38"/>
      <c r="G44" s="38">
        <v>15104040</v>
      </c>
      <c r="H44" s="42" t="s">
        <v>498</v>
      </c>
    </row>
    <row r="45" spans="1:8" x14ac:dyDescent="0.35">
      <c r="A45" s="40" t="s">
        <v>448</v>
      </c>
      <c r="B45" s="40"/>
      <c r="C45" s="40"/>
      <c r="D45" s="40"/>
      <c r="E45" s="40"/>
      <c r="F45" s="40"/>
      <c r="G45" s="40"/>
      <c r="H45" s="41" t="s">
        <v>499</v>
      </c>
    </row>
    <row r="46" spans="1:8" x14ac:dyDescent="0.35">
      <c r="A46" s="40" t="s">
        <v>448</v>
      </c>
      <c r="B46" s="40"/>
      <c r="C46" s="40"/>
      <c r="D46" s="40"/>
      <c r="E46" s="40"/>
      <c r="F46" s="40"/>
      <c r="G46" s="38">
        <v>15104045</v>
      </c>
      <c r="H46" s="42" t="s">
        <v>500</v>
      </c>
    </row>
    <row r="47" spans="1:8" x14ac:dyDescent="0.35">
      <c r="A47" s="40" t="s">
        <v>448</v>
      </c>
      <c r="B47" s="40"/>
      <c r="C47" s="40"/>
      <c r="D47" s="40"/>
      <c r="E47" s="40"/>
      <c r="F47" s="40"/>
      <c r="G47" s="40"/>
      <c r="H47" s="41" t="s">
        <v>501</v>
      </c>
    </row>
    <row r="48" spans="1:8" x14ac:dyDescent="0.35">
      <c r="A48" s="38" t="s">
        <v>448</v>
      </c>
      <c r="B48" s="38"/>
      <c r="C48" s="38"/>
      <c r="D48" s="38"/>
      <c r="E48" s="38"/>
      <c r="F48" s="38"/>
      <c r="G48" s="38">
        <v>15104050</v>
      </c>
      <c r="H48" s="42" t="s">
        <v>502</v>
      </c>
    </row>
    <row r="49" spans="1:8" x14ac:dyDescent="0.35">
      <c r="A49" s="40" t="s">
        <v>448</v>
      </c>
      <c r="B49" s="40"/>
      <c r="C49" s="40"/>
      <c r="D49" s="40"/>
      <c r="E49" s="40"/>
      <c r="F49" s="40"/>
      <c r="G49" s="40"/>
      <c r="H49" s="41" t="s">
        <v>503</v>
      </c>
    </row>
    <row r="50" spans="1:8" x14ac:dyDescent="0.35">
      <c r="A50" s="38" t="s">
        <v>448</v>
      </c>
      <c r="B50" s="38"/>
      <c r="C50" s="38"/>
      <c r="D50" s="38"/>
      <c r="E50" s="38">
        <v>151050</v>
      </c>
      <c r="F50" s="38" t="s">
        <v>504</v>
      </c>
      <c r="G50" s="38">
        <v>15105010</v>
      </c>
      <c r="H50" s="42" t="s">
        <v>505</v>
      </c>
    </row>
    <row r="51" spans="1:8" x14ac:dyDescent="0.35">
      <c r="A51" s="40" t="s">
        <v>448</v>
      </c>
      <c r="B51" s="40"/>
      <c r="C51" s="40"/>
      <c r="D51" s="40"/>
      <c r="E51" s="40"/>
      <c r="F51" s="40"/>
      <c r="G51" s="40"/>
      <c r="H51" s="41" t="s">
        <v>506</v>
      </c>
    </row>
    <row r="52" spans="1:8" x14ac:dyDescent="0.35">
      <c r="A52" s="38" t="s">
        <v>448</v>
      </c>
      <c r="B52" s="38"/>
      <c r="C52" s="38"/>
      <c r="D52" s="38"/>
      <c r="E52" s="38"/>
      <c r="F52" s="38"/>
      <c r="G52" s="38">
        <v>15105020</v>
      </c>
      <c r="H52" s="42" t="s">
        <v>507</v>
      </c>
    </row>
    <row r="53" spans="1:8" x14ac:dyDescent="0.35">
      <c r="A53" s="40" t="s">
        <v>448</v>
      </c>
      <c r="B53" s="40"/>
      <c r="C53" s="40"/>
      <c r="D53" s="40"/>
      <c r="E53" s="40"/>
      <c r="F53" s="40"/>
      <c r="G53" s="40"/>
      <c r="H53" s="41" t="s">
        <v>508</v>
      </c>
    </row>
    <row r="54" spans="1:8" x14ac:dyDescent="0.35">
      <c r="A54" s="38">
        <v>20</v>
      </c>
      <c r="B54" s="38" t="s">
        <v>166</v>
      </c>
      <c r="C54" s="38">
        <v>2010</v>
      </c>
      <c r="D54" s="38" t="s">
        <v>509</v>
      </c>
      <c r="E54" s="38">
        <v>201010</v>
      </c>
      <c r="F54" s="38" t="s">
        <v>436</v>
      </c>
      <c r="G54" s="38">
        <v>20101010</v>
      </c>
      <c r="H54" s="42" t="s">
        <v>436</v>
      </c>
    </row>
    <row r="55" spans="1:8" x14ac:dyDescent="0.35">
      <c r="A55" s="40" t="s">
        <v>448</v>
      </c>
      <c r="B55" s="40"/>
      <c r="C55" s="40"/>
      <c r="D55" s="40"/>
      <c r="E55" s="40"/>
      <c r="F55" s="40"/>
      <c r="G55" s="40"/>
      <c r="H55" s="41" t="s">
        <v>510</v>
      </c>
    </row>
    <row r="56" spans="1:8" x14ac:dyDescent="0.35">
      <c r="A56" s="38" t="s">
        <v>448</v>
      </c>
      <c r="B56" s="38"/>
      <c r="C56" s="38"/>
      <c r="D56" s="38"/>
      <c r="E56" s="38">
        <v>201020</v>
      </c>
      <c r="F56" s="38" t="s">
        <v>425</v>
      </c>
      <c r="G56" s="38">
        <v>20102010</v>
      </c>
      <c r="H56" s="42" t="s">
        <v>425</v>
      </c>
    </row>
    <row r="57" spans="1:8" ht="26.5" x14ac:dyDescent="0.35">
      <c r="A57" s="40" t="s">
        <v>448</v>
      </c>
      <c r="B57" s="40"/>
      <c r="C57" s="40"/>
      <c r="D57" s="40"/>
      <c r="E57" s="40"/>
      <c r="F57" s="40"/>
      <c r="G57" s="40"/>
      <c r="H57" s="41" t="s">
        <v>511</v>
      </c>
    </row>
    <row r="58" spans="1:8" x14ac:dyDescent="0.35">
      <c r="A58" s="38" t="s">
        <v>448</v>
      </c>
      <c r="B58" s="38"/>
      <c r="C58" s="38"/>
      <c r="D58" s="38"/>
      <c r="E58" s="38">
        <v>201030</v>
      </c>
      <c r="F58" s="38" t="s">
        <v>435</v>
      </c>
      <c r="G58" s="38">
        <v>20103010</v>
      </c>
      <c r="H58" s="42" t="s">
        <v>435</v>
      </c>
    </row>
    <row r="59" spans="1:8" ht="26.5" x14ac:dyDescent="0.35">
      <c r="A59" s="40" t="s">
        <v>448</v>
      </c>
      <c r="B59" s="40"/>
      <c r="C59" s="40"/>
      <c r="D59" s="40"/>
      <c r="E59" s="40"/>
      <c r="F59" s="40"/>
      <c r="G59" s="40"/>
      <c r="H59" s="41" t="s">
        <v>512</v>
      </c>
    </row>
    <row r="60" spans="1:8" x14ac:dyDescent="0.35">
      <c r="A60" s="38" t="s">
        <v>448</v>
      </c>
      <c r="B60" s="38"/>
      <c r="C60" s="38"/>
      <c r="D60" s="38"/>
      <c r="E60" s="38">
        <v>201040</v>
      </c>
      <c r="F60" s="38" t="s">
        <v>513</v>
      </c>
      <c r="G60" s="38">
        <v>20104010</v>
      </c>
      <c r="H60" s="42" t="s">
        <v>424</v>
      </c>
    </row>
    <row r="61" spans="1:8" x14ac:dyDescent="0.35">
      <c r="A61" s="40" t="s">
        <v>448</v>
      </c>
      <c r="B61" s="40"/>
      <c r="C61" s="40"/>
      <c r="D61" s="40"/>
      <c r="E61" s="40"/>
      <c r="F61" s="40"/>
      <c r="G61" s="40"/>
      <c r="H61" s="41" t="s">
        <v>514</v>
      </c>
    </row>
    <row r="62" spans="1:8" x14ac:dyDescent="0.35">
      <c r="A62" s="38" t="s">
        <v>448</v>
      </c>
      <c r="B62" s="38"/>
      <c r="C62" s="38"/>
      <c r="D62" s="38"/>
      <c r="E62" s="38"/>
      <c r="F62" s="38"/>
      <c r="G62" s="38">
        <v>20104020</v>
      </c>
      <c r="H62" s="42" t="s">
        <v>441</v>
      </c>
    </row>
    <row r="63" spans="1:8" ht="26.5" x14ac:dyDescent="0.35">
      <c r="A63" s="40" t="s">
        <v>448</v>
      </c>
      <c r="B63" s="40"/>
      <c r="C63" s="40"/>
      <c r="D63" s="40"/>
      <c r="E63" s="40"/>
      <c r="F63" s="40"/>
      <c r="G63" s="40"/>
      <c r="H63" s="41" t="s">
        <v>515</v>
      </c>
    </row>
    <row r="64" spans="1:8" x14ac:dyDescent="0.35">
      <c r="A64" s="38" t="s">
        <v>448</v>
      </c>
      <c r="B64" s="38"/>
      <c r="C64" s="38"/>
      <c r="D64" s="38"/>
      <c r="E64" s="38">
        <v>201050</v>
      </c>
      <c r="F64" s="38" t="s">
        <v>427</v>
      </c>
      <c r="G64" s="38">
        <v>20105010</v>
      </c>
      <c r="H64" s="42" t="s">
        <v>427</v>
      </c>
    </row>
    <row r="65" spans="1:8" ht="26.5" x14ac:dyDescent="0.35">
      <c r="A65" s="40" t="s">
        <v>448</v>
      </c>
      <c r="B65" s="40"/>
      <c r="C65" s="40"/>
      <c r="D65" s="40"/>
      <c r="E65" s="40"/>
      <c r="F65" s="40"/>
      <c r="G65" s="40"/>
      <c r="H65" s="41" t="s">
        <v>516</v>
      </c>
    </row>
    <row r="66" spans="1:8" x14ac:dyDescent="0.35">
      <c r="A66" s="38" t="s">
        <v>448</v>
      </c>
      <c r="B66" s="38"/>
      <c r="C66" s="38"/>
      <c r="D66" s="38"/>
      <c r="E66" s="38">
        <v>201060</v>
      </c>
      <c r="F66" s="38" t="s">
        <v>517</v>
      </c>
      <c r="G66" s="43">
        <v>20106010</v>
      </c>
      <c r="H66" s="44" t="s">
        <v>439</v>
      </c>
    </row>
    <row r="67" spans="1:8" x14ac:dyDescent="0.35">
      <c r="A67" s="40" t="s">
        <v>448</v>
      </c>
      <c r="B67" s="40"/>
      <c r="C67" s="40"/>
      <c r="D67" s="40"/>
      <c r="E67" s="40"/>
      <c r="F67" s="40"/>
      <c r="G67" s="40"/>
      <c r="H67" s="41" t="s">
        <v>518</v>
      </c>
    </row>
    <row r="68" spans="1:8" x14ac:dyDescent="0.35">
      <c r="A68" s="40" t="s">
        <v>448</v>
      </c>
      <c r="B68" s="40"/>
      <c r="C68" s="40"/>
      <c r="D68" s="40"/>
      <c r="E68" s="40"/>
      <c r="F68" s="40"/>
      <c r="G68" s="38">
        <v>20106015</v>
      </c>
      <c r="H68" s="42" t="s">
        <v>433</v>
      </c>
    </row>
    <row r="69" spans="1:8" ht="26.5" x14ac:dyDescent="0.35">
      <c r="A69" s="40" t="s">
        <v>448</v>
      </c>
      <c r="B69" s="40"/>
      <c r="C69" s="40"/>
      <c r="D69" s="40"/>
      <c r="E69" s="40"/>
      <c r="F69" s="40"/>
      <c r="G69" s="40"/>
      <c r="H69" s="41" t="s">
        <v>519</v>
      </c>
    </row>
    <row r="70" spans="1:8" x14ac:dyDescent="0.35">
      <c r="A70" s="38" t="s">
        <v>448</v>
      </c>
      <c r="B70" s="38"/>
      <c r="C70" s="38"/>
      <c r="D70" s="38"/>
      <c r="E70" s="38"/>
      <c r="F70" s="38"/>
      <c r="G70" s="43">
        <v>20106020</v>
      </c>
      <c r="H70" s="44" t="s">
        <v>428</v>
      </c>
    </row>
    <row r="71" spans="1:8" ht="26.5" x14ac:dyDescent="0.35">
      <c r="A71" s="40" t="s">
        <v>448</v>
      </c>
      <c r="B71" s="40"/>
      <c r="C71" s="40"/>
      <c r="D71" s="40"/>
      <c r="E71" s="40"/>
      <c r="F71" s="40"/>
      <c r="G71" s="40"/>
      <c r="H71" s="41" t="s">
        <v>520</v>
      </c>
    </row>
    <row r="72" spans="1:8" x14ac:dyDescent="0.35">
      <c r="A72" s="38" t="s">
        <v>448</v>
      </c>
      <c r="B72" s="38"/>
      <c r="C72" s="38"/>
      <c r="D72" s="38"/>
      <c r="E72" s="38">
        <v>201070</v>
      </c>
      <c r="F72" s="38" t="s">
        <v>426</v>
      </c>
      <c r="G72" s="38">
        <v>20107010</v>
      </c>
      <c r="H72" s="42" t="s">
        <v>426</v>
      </c>
    </row>
    <row r="73" spans="1:8" x14ac:dyDescent="0.35">
      <c r="A73" s="40" t="s">
        <v>448</v>
      </c>
      <c r="B73" s="40"/>
      <c r="C73" s="40"/>
      <c r="D73" s="40"/>
      <c r="E73" s="40"/>
      <c r="F73" s="40"/>
      <c r="G73" s="40"/>
      <c r="H73" s="41" t="s">
        <v>521</v>
      </c>
    </row>
    <row r="74" spans="1:8" x14ac:dyDescent="0.35">
      <c r="A74" s="38" t="s">
        <v>448</v>
      </c>
      <c r="B74" s="38"/>
      <c r="C74" s="38">
        <v>2020</v>
      </c>
      <c r="D74" s="38" t="s">
        <v>522</v>
      </c>
      <c r="E74" s="38">
        <v>202010</v>
      </c>
      <c r="F74" s="38" t="s">
        <v>523</v>
      </c>
      <c r="G74" s="38">
        <v>20201010</v>
      </c>
      <c r="H74" s="42" t="s">
        <v>442</v>
      </c>
    </row>
    <row r="75" spans="1:8" x14ac:dyDescent="0.35">
      <c r="A75" s="40" t="s">
        <v>448</v>
      </c>
      <c r="B75" s="40"/>
      <c r="C75" s="40"/>
      <c r="D75" s="40"/>
      <c r="E75" s="40"/>
      <c r="F75" s="40"/>
      <c r="G75" s="40"/>
      <c r="H75" s="41" t="s">
        <v>524</v>
      </c>
    </row>
    <row r="76" spans="1:8" x14ac:dyDescent="0.35">
      <c r="A76" s="38" t="s">
        <v>448</v>
      </c>
      <c r="B76" s="38"/>
      <c r="C76" s="38"/>
      <c r="D76" s="38"/>
      <c r="E76" s="38"/>
      <c r="F76" s="38"/>
      <c r="G76" s="38">
        <v>20201050</v>
      </c>
      <c r="H76" s="42" t="s">
        <v>431</v>
      </c>
    </row>
    <row r="77" spans="1:8" ht="26.5" x14ac:dyDescent="0.35">
      <c r="A77" s="40" t="s">
        <v>448</v>
      </c>
      <c r="B77" s="40"/>
      <c r="C77" s="40"/>
      <c r="D77" s="40"/>
      <c r="E77" s="40"/>
      <c r="F77" s="40"/>
      <c r="G77" s="40"/>
      <c r="H77" s="41" t="s">
        <v>525</v>
      </c>
    </row>
    <row r="78" spans="1:8" x14ac:dyDescent="0.35">
      <c r="A78" s="38" t="s">
        <v>448</v>
      </c>
      <c r="B78" s="38"/>
      <c r="C78" s="38"/>
      <c r="D78" s="38"/>
      <c r="E78" s="38"/>
      <c r="F78" s="38"/>
      <c r="G78" s="38">
        <v>20201060</v>
      </c>
      <c r="H78" s="42" t="s">
        <v>526</v>
      </c>
    </row>
    <row r="79" spans="1:8" x14ac:dyDescent="0.35">
      <c r="A79" s="40" t="s">
        <v>448</v>
      </c>
      <c r="B79" s="40"/>
      <c r="C79" s="40"/>
      <c r="D79" s="40"/>
      <c r="E79" s="40"/>
      <c r="F79" s="40"/>
      <c r="G79" s="40"/>
      <c r="H79" s="41" t="s">
        <v>527</v>
      </c>
    </row>
    <row r="80" spans="1:8" x14ac:dyDescent="0.35">
      <c r="A80" s="40" t="s">
        <v>448</v>
      </c>
      <c r="B80" s="40"/>
      <c r="C80" s="40"/>
      <c r="D80" s="40"/>
      <c r="E80" s="40"/>
      <c r="F80" s="40"/>
      <c r="G80" s="38">
        <v>20201070</v>
      </c>
      <c r="H80" s="42" t="s">
        <v>412</v>
      </c>
    </row>
    <row r="81" spans="1:8" ht="39.5" x14ac:dyDescent="0.35">
      <c r="A81" s="40" t="s">
        <v>448</v>
      </c>
      <c r="B81" s="40"/>
      <c r="C81" s="40"/>
      <c r="D81" s="40"/>
      <c r="E81" s="40"/>
      <c r="F81" s="40"/>
      <c r="G81" s="40"/>
      <c r="H81" s="41" t="s">
        <v>528</v>
      </c>
    </row>
    <row r="82" spans="1:8" x14ac:dyDescent="0.35">
      <c r="A82" s="40" t="s">
        <v>448</v>
      </c>
      <c r="B82" s="40"/>
      <c r="C82" s="40"/>
      <c r="D82" s="40"/>
      <c r="E82" s="38"/>
      <c r="F82" s="38"/>
      <c r="G82" s="38">
        <v>20201080</v>
      </c>
      <c r="H82" s="42" t="s">
        <v>430</v>
      </c>
    </row>
    <row r="83" spans="1:8" ht="52.5" x14ac:dyDescent="0.35">
      <c r="A83" s="40" t="s">
        <v>448</v>
      </c>
      <c r="B83" s="40"/>
      <c r="C83" s="40"/>
      <c r="D83" s="40"/>
      <c r="E83" s="40"/>
      <c r="F83" s="40"/>
      <c r="G83" s="40"/>
      <c r="H83" s="41" t="s">
        <v>529</v>
      </c>
    </row>
    <row r="84" spans="1:8" x14ac:dyDescent="0.35">
      <c r="A84" s="38" t="s">
        <v>448</v>
      </c>
      <c r="B84" s="38"/>
      <c r="C84" s="38"/>
      <c r="D84" s="38"/>
      <c r="E84" s="38">
        <v>202020</v>
      </c>
      <c r="F84" s="38" t="s">
        <v>530</v>
      </c>
      <c r="G84" s="45">
        <v>20202010</v>
      </c>
      <c r="H84" s="46" t="s">
        <v>422</v>
      </c>
    </row>
    <row r="85" spans="1:8" ht="39.5" x14ac:dyDescent="0.35">
      <c r="A85" s="40" t="s">
        <v>448</v>
      </c>
      <c r="B85" s="38"/>
      <c r="C85" s="40"/>
      <c r="D85" s="38"/>
      <c r="E85" s="40"/>
      <c r="F85" s="40"/>
      <c r="G85" s="40"/>
      <c r="H85" s="47" t="s">
        <v>531</v>
      </c>
    </row>
    <row r="86" spans="1:8" x14ac:dyDescent="0.35">
      <c r="A86" s="40" t="s">
        <v>448</v>
      </c>
      <c r="B86" s="40"/>
      <c r="C86" s="40"/>
      <c r="D86" s="40"/>
      <c r="E86" s="40"/>
      <c r="F86" s="40"/>
      <c r="G86" s="38">
        <v>20202020</v>
      </c>
      <c r="H86" s="42" t="s">
        <v>432</v>
      </c>
    </row>
    <row r="87" spans="1:8" ht="39.5" x14ac:dyDescent="0.35">
      <c r="A87" s="40" t="s">
        <v>448</v>
      </c>
      <c r="B87" s="40"/>
      <c r="C87" s="40"/>
      <c r="D87" s="40"/>
      <c r="E87" s="40"/>
      <c r="F87" s="40"/>
      <c r="G87" s="40"/>
      <c r="H87" s="41" t="s">
        <v>532</v>
      </c>
    </row>
    <row r="88" spans="1:8" x14ac:dyDescent="0.35">
      <c r="A88" s="40"/>
      <c r="B88" s="40"/>
      <c r="C88" s="40"/>
      <c r="D88" s="40"/>
      <c r="E88" s="40"/>
      <c r="F88" s="40"/>
      <c r="G88" s="45">
        <v>20202030</v>
      </c>
      <c r="H88" s="46" t="s">
        <v>533</v>
      </c>
    </row>
    <row r="89" spans="1:8" ht="39.5" x14ac:dyDescent="0.35">
      <c r="A89" s="40"/>
      <c r="B89" s="40"/>
      <c r="C89" s="40"/>
      <c r="D89" s="40"/>
      <c r="E89" s="40"/>
      <c r="F89" s="40"/>
      <c r="G89" s="40"/>
      <c r="H89" s="47" t="s">
        <v>534</v>
      </c>
    </row>
    <row r="90" spans="1:8" x14ac:dyDescent="0.35">
      <c r="A90" s="40" t="s">
        <v>448</v>
      </c>
      <c r="B90" s="40"/>
      <c r="C90" s="38">
        <v>2030</v>
      </c>
      <c r="D90" s="38" t="s">
        <v>535</v>
      </c>
      <c r="E90" s="38">
        <v>203010</v>
      </c>
      <c r="F90" s="38" t="s">
        <v>429</v>
      </c>
      <c r="G90" s="38">
        <v>20301010</v>
      </c>
      <c r="H90" s="42" t="s">
        <v>429</v>
      </c>
    </row>
    <row r="91" spans="1:8" ht="26.5" x14ac:dyDescent="0.35">
      <c r="A91" s="40" t="s">
        <v>448</v>
      </c>
      <c r="B91" s="40"/>
      <c r="C91" s="40"/>
      <c r="D91" s="40"/>
      <c r="E91" s="40"/>
      <c r="F91" s="40"/>
      <c r="G91" s="40"/>
      <c r="H91" s="41" t="s">
        <v>536</v>
      </c>
    </row>
    <row r="92" spans="1:8" x14ac:dyDescent="0.35">
      <c r="A92" s="38" t="s">
        <v>448</v>
      </c>
      <c r="B92" s="38"/>
      <c r="C92" s="38"/>
      <c r="D92" s="38"/>
      <c r="E92" s="43">
        <v>203020</v>
      </c>
      <c r="F92" s="43" t="s">
        <v>437</v>
      </c>
      <c r="G92" s="43">
        <v>20302010</v>
      </c>
      <c r="H92" s="44" t="s">
        <v>437</v>
      </c>
    </row>
    <row r="93" spans="1:8" x14ac:dyDescent="0.35">
      <c r="A93" s="40" t="s">
        <v>448</v>
      </c>
      <c r="B93" s="40"/>
      <c r="C93" s="40"/>
      <c r="D93" s="40"/>
      <c r="E93" s="40"/>
      <c r="F93" s="40"/>
      <c r="G93" s="40"/>
      <c r="H93" s="41" t="s">
        <v>537</v>
      </c>
    </row>
    <row r="94" spans="1:8" x14ac:dyDescent="0.35">
      <c r="A94" s="38" t="s">
        <v>448</v>
      </c>
      <c r="B94" s="38"/>
      <c r="C94" s="38"/>
      <c r="D94" s="38"/>
      <c r="E94" s="45">
        <v>203030</v>
      </c>
      <c r="F94" s="45" t="s">
        <v>434</v>
      </c>
      <c r="G94" s="45">
        <v>20303010</v>
      </c>
      <c r="H94" s="46" t="s">
        <v>434</v>
      </c>
    </row>
    <row r="95" spans="1:8" x14ac:dyDescent="0.35">
      <c r="A95" s="40" t="s">
        <v>448</v>
      </c>
      <c r="B95" s="40"/>
      <c r="C95" s="40"/>
      <c r="D95" s="40"/>
      <c r="E95" s="40"/>
      <c r="F95" s="40"/>
      <c r="G95" s="40"/>
      <c r="H95" s="41" t="s">
        <v>538</v>
      </c>
    </row>
    <row r="96" spans="1:8" x14ac:dyDescent="0.35">
      <c r="A96" s="38" t="s">
        <v>448</v>
      </c>
      <c r="B96" s="38"/>
      <c r="C96" s="38"/>
      <c r="D96" s="38"/>
      <c r="E96" s="45">
        <v>203040</v>
      </c>
      <c r="F96" s="45" t="s">
        <v>539</v>
      </c>
      <c r="G96" s="45">
        <v>20304010</v>
      </c>
      <c r="H96" s="46" t="s">
        <v>440</v>
      </c>
    </row>
    <row r="97" spans="1:8" x14ac:dyDescent="0.35">
      <c r="A97" s="40" t="s">
        <v>448</v>
      </c>
      <c r="B97" s="40"/>
      <c r="C97" s="40"/>
      <c r="D97" s="40"/>
      <c r="E97" s="40"/>
      <c r="F97" s="40"/>
      <c r="G97" s="40"/>
      <c r="H97" s="41" t="s">
        <v>540</v>
      </c>
    </row>
    <row r="98" spans="1:8" x14ac:dyDescent="0.35">
      <c r="A98" s="38" t="s">
        <v>448</v>
      </c>
      <c r="B98" s="38"/>
      <c r="C98" s="38"/>
      <c r="D98" s="38"/>
      <c r="E98" s="38"/>
      <c r="F98" s="38"/>
      <c r="G98" s="48">
        <v>20304020</v>
      </c>
      <c r="H98" s="49" t="s">
        <v>541</v>
      </c>
    </row>
    <row r="99" spans="1:8" x14ac:dyDescent="0.35">
      <c r="A99" s="40" t="s">
        <v>448</v>
      </c>
      <c r="B99" s="40"/>
      <c r="C99" s="40"/>
      <c r="D99" s="40"/>
      <c r="E99" s="40"/>
      <c r="F99" s="40"/>
      <c r="G99" s="48"/>
      <c r="H99" s="49" t="s">
        <v>542</v>
      </c>
    </row>
    <row r="100" spans="1:8" x14ac:dyDescent="0.35">
      <c r="A100" s="38" t="s">
        <v>448</v>
      </c>
      <c r="B100" s="38"/>
      <c r="C100" s="38"/>
      <c r="D100" s="38"/>
      <c r="E100" s="38"/>
      <c r="F100" s="38"/>
      <c r="G100" s="45">
        <v>20304030</v>
      </c>
      <c r="H100" s="46" t="s">
        <v>543</v>
      </c>
    </row>
    <row r="101" spans="1:8" x14ac:dyDescent="0.35">
      <c r="A101" s="40" t="s">
        <v>448</v>
      </c>
      <c r="B101" s="40"/>
      <c r="C101" s="40"/>
      <c r="D101" s="40"/>
      <c r="E101" s="40"/>
      <c r="F101" s="40"/>
      <c r="G101" s="40"/>
      <c r="H101" s="47" t="s">
        <v>544</v>
      </c>
    </row>
    <row r="102" spans="1:8" x14ac:dyDescent="0.35">
      <c r="A102" s="40"/>
      <c r="B102" s="40"/>
      <c r="C102" s="40"/>
      <c r="D102" s="40"/>
      <c r="E102" s="40"/>
      <c r="F102" s="40"/>
      <c r="G102" s="45">
        <v>20304040</v>
      </c>
      <c r="H102" s="46" t="s">
        <v>545</v>
      </c>
    </row>
    <row r="103" spans="1:8" ht="26.5" x14ac:dyDescent="0.35">
      <c r="A103" s="40"/>
      <c r="B103" s="40"/>
      <c r="C103" s="40"/>
      <c r="D103" s="40"/>
      <c r="E103" s="40"/>
      <c r="F103" s="40"/>
      <c r="G103" s="40"/>
      <c r="H103" s="47" t="s">
        <v>546</v>
      </c>
    </row>
    <row r="104" spans="1:8" x14ac:dyDescent="0.35">
      <c r="A104" s="38" t="s">
        <v>448</v>
      </c>
      <c r="B104" s="38"/>
      <c r="C104" s="38"/>
      <c r="D104" s="38"/>
      <c r="E104" s="38">
        <v>203050</v>
      </c>
      <c r="F104" s="38" t="s">
        <v>547</v>
      </c>
      <c r="G104" s="38">
        <v>20305010</v>
      </c>
      <c r="H104" s="42" t="s">
        <v>438</v>
      </c>
    </row>
    <row r="105" spans="1:8" x14ac:dyDescent="0.35">
      <c r="A105" s="40" t="s">
        <v>448</v>
      </c>
      <c r="B105" s="40"/>
      <c r="C105" s="40"/>
      <c r="D105" s="40"/>
      <c r="E105" s="40"/>
      <c r="F105" s="40"/>
      <c r="G105" s="40"/>
      <c r="H105" s="41" t="s">
        <v>548</v>
      </c>
    </row>
    <row r="106" spans="1:8" x14ac:dyDescent="0.35">
      <c r="A106" s="38" t="s">
        <v>448</v>
      </c>
      <c r="B106" s="38"/>
      <c r="C106" s="38"/>
      <c r="D106" s="38"/>
      <c r="E106" s="38"/>
      <c r="F106" s="38"/>
      <c r="G106" s="38">
        <v>20305020</v>
      </c>
      <c r="H106" s="42" t="s">
        <v>423</v>
      </c>
    </row>
    <row r="107" spans="1:8" x14ac:dyDescent="0.35">
      <c r="A107" s="40" t="s">
        <v>448</v>
      </c>
      <c r="B107" s="40"/>
      <c r="C107" s="40"/>
      <c r="D107" s="40"/>
      <c r="E107" s="40"/>
      <c r="F107" s="40"/>
      <c r="G107" s="40"/>
      <c r="H107" s="41" t="s">
        <v>549</v>
      </c>
    </row>
    <row r="108" spans="1:8" x14ac:dyDescent="0.35">
      <c r="A108" s="38" t="s">
        <v>448</v>
      </c>
      <c r="B108" s="38"/>
      <c r="C108" s="38"/>
      <c r="D108" s="38"/>
      <c r="E108" s="38"/>
      <c r="F108" s="38"/>
      <c r="G108" s="38">
        <v>20305030</v>
      </c>
      <c r="H108" s="42" t="s">
        <v>550</v>
      </c>
    </row>
    <row r="109" spans="1:8" x14ac:dyDescent="0.35">
      <c r="A109" s="40" t="s">
        <v>448</v>
      </c>
      <c r="B109" s="40"/>
      <c r="C109" s="40"/>
      <c r="D109" s="40"/>
      <c r="E109" s="40"/>
      <c r="F109" s="40"/>
      <c r="G109" s="40"/>
      <c r="H109" s="41" t="s">
        <v>551</v>
      </c>
    </row>
    <row r="110" spans="1:8" x14ac:dyDescent="0.35">
      <c r="A110" s="38">
        <v>25</v>
      </c>
      <c r="B110" s="38" t="s">
        <v>101</v>
      </c>
      <c r="C110" s="38">
        <v>2510</v>
      </c>
      <c r="D110" s="38" t="s">
        <v>552</v>
      </c>
      <c r="E110" s="43">
        <v>251010</v>
      </c>
      <c r="F110" s="43" t="s">
        <v>553</v>
      </c>
      <c r="G110" s="43">
        <v>25101010</v>
      </c>
      <c r="H110" s="44" t="s">
        <v>554</v>
      </c>
    </row>
    <row r="111" spans="1:8" x14ac:dyDescent="0.35">
      <c r="A111" s="40" t="s">
        <v>448</v>
      </c>
      <c r="B111" s="40"/>
      <c r="C111" s="40"/>
      <c r="D111" s="40"/>
      <c r="E111" s="40"/>
      <c r="F111" s="40"/>
      <c r="G111" s="40"/>
      <c r="H111" s="41" t="s">
        <v>555</v>
      </c>
    </row>
    <row r="112" spans="1:8" x14ac:dyDescent="0.35">
      <c r="A112" s="38" t="s">
        <v>448</v>
      </c>
      <c r="B112" s="38"/>
      <c r="C112" s="38"/>
      <c r="D112" s="38"/>
      <c r="E112" s="38"/>
      <c r="F112" s="38"/>
      <c r="G112" s="38">
        <v>25101020</v>
      </c>
      <c r="H112" s="42" t="s">
        <v>556</v>
      </c>
    </row>
    <row r="113" spans="1:8" x14ac:dyDescent="0.35">
      <c r="A113" s="40" t="s">
        <v>448</v>
      </c>
      <c r="B113" s="40"/>
      <c r="C113" s="40"/>
      <c r="D113" s="40"/>
      <c r="E113" s="40"/>
      <c r="F113" s="40"/>
      <c r="G113" s="40"/>
      <c r="H113" s="41" t="s">
        <v>557</v>
      </c>
    </row>
    <row r="114" spans="1:8" x14ac:dyDescent="0.35">
      <c r="A114" s="38" t="s">
        <v>448</v>
      </c>
      <c r="B114" s="38"/>
      <c r="C114" s="38"/>
      <c r="D114" s="38"/>
      <c r="E114" s="38">
        <v>251020</v>
      </c>
      <c r="F114" s="38" t="s">
        <v>558</v>
      </c>
      <c r="G114" s="38">
        <v>25102010</v>
      </c>
      <c r="H114" s="42" t="s">
        <v>559</v>
      </c>
    </row>
    <row r="115" spans="1:8" ht="26.5" x14ac:dyDescent="0.35">
      <c r="A115" s="40" t="s">
        <v>448</v>
      </c>
      <c r="B115" s="40"/>
      <c r="C115" s="40"/>
      <c r="D115" s="40"/>
      <c r="E115" s="40"/>
      <c r="F115" s="40"/>
      <c r="G115" s="40"/>
      <c r="H115" s="41" t="s">
        <v>560</v>
      </c>
    </row>
    <row r="116" spans="1:8" x14ac:dyDescent="0.35">
      <c r="A116" s="38" t="s">
        <v>448</v>
      </c>
      <c r="B116" s="38"/>
      <c r="C116" s="38"/>
      <c r="D116" s="38"/>
      <c r="E116" s="38"/>
      <c r="F116" s="38"/>
      <c r="G116" s="38">
        <v>25102020</v>
      </c>
      <c r="H116" s="42" t="s">
        <v>561</v>
      </c>
    </row>
    <row r="117" spans="1:8" x14ac:dyDescent="0.35">
      <c r="A117" s="40" t="s">
        <v>448</v>
      </c>
      <c r="B117" s="40"/>
      <c r="C117" s="40"/>
      <c r="D117" s="40"/>
      <c r="E117" s="40"/>
      <c r="F117" s="40"/>
      <c r="G117" s="40"/>
      <c r="H117" s="41" t="s">
        <v>562</v>
      </c>
    </row>
    <row r="118" spans="1:8" x14ac:dyDescent="0.35">
      <c r="A118" s="38" t="s">
        <v>448</v>
      </c>
      <c r="B118" s="38"/>
      <c r="C118" s="38">
        <v>2520</v>
      </c>
      <c r="D118" s="38" t="s">
        <v>563</v>
      </c>
      <c r="E118" s="38">
        <v>252010</v>
      </c>
      <c r="F118" s="38" t="s">
        <v>564</v>
      </c>
      <c r="G118" s="38">
        <v>25201010</v>
      </c>
      <c r="H118" s="42" t="s">
        <v>565</v>
      </c>
    </row>
    <row r="119" spans="1:8" ht="39.5" x14ac:dyDescent="0.35">
      <c r="A119" s="40" t="s">
        <v>448</v>
      </c>
      <c r="B119" s="40"/>
      <c r="C119" s="40"/>
      <c r="D119" s="40"/>
      <c r="E119" s="40"/>
      <c r="F119" s="40"/>
      <c r="G119" s="40"/>
      <c r="H119" s="41" t="s">
        <v>566</v>
      </c>
    </row>
    <row r="120" spans="1:8" x14ac:dyDescent="0.35">
      <c r="A120" s="38" t="s">
        <v>448</v>
      </c>
      <c r="B120" s="38"/>
      <c r="C120" s="38"/>
      <c r="D120" s="38"/>
      <c r="E120" s="38"/>
      <c r="F120" s="38"/>
      <c r="G120" s="38">
        <v>25201020</v>
      </c>
      <c r="H120" s="42" t="s">
        <v>567</v>
      </c>
    </row>
    <row r="121" spans="1:8" x14ac:dyDescent="0.35">
      <c r="A121" s="40" t="s">
        <v>448</v>
      </c>
      <c r="B121" s="40"/>
      <c r="C121" s="40"/>
      <c r="D121" s="40"/>
      <c r="E121" s="40"/>
      <c r="F121" s="40"/>
      <c r="G121" s="40"/>
      <c r="H121" s="41" t="s">
        <v>568</v>
      </c>
    </row>
    <row r="122" spans="1:8" x14ac:dyDescent="0.35">
      <c r="A122" s="38" t="s">
        <v>448</v>
      </c>
      <c r="B122" s="38"/>
      <c r="C122" s="38"/>
      <c r="D122" s="38"/>
      <c r="E122" s="38"/>
      <c r="F122" s="38"/>
      <c r="G122" s="38">
        <v>25201030</v>
      </c>
      <c r="H122" s="42" t="s">
        <v>569</v>
      </c>
    </row>
    <row r="123" spans="1:8" x14ac:dyDescent="0.35">
      <c r="A123" s="40" t="s">
        <v>448</v>
      </c>
      <c r="B123" s="40"/>
      <c r="C123" s="40"/>
      <c r="D123" s="40"/>
      <c r="E123" s="40"/>
      <c r="F123" s="40"/>
      <c r="G123" s="40"/>
      <c r="H123" s="41" t="s">
        <v>570</v>
      </c>
    </row>
    <row r="124" spans="1:8" x14ac:dyDescent="0.35">
      <c r="A124" s="38" t="s">
        <v>448</v>
      </c>
      <c r="B124" s="38"/>
      <c r="C124" s="38"/>
      <c r="D124" s="38"/>
      <c r="E124" s="38"/>
      <c r="F124" s="38"/>
      <c r="G124" s="38">
        <v>25201040</v>
      </c>
      <c r="H124" s="42" t="s">
        <v>571</v>
      </c>
    </row>
    <row r="125" spans="1:8" ht="39.5" x14ac:dyDescent="0.35">
      <c r="A125" s="40" t="s">
        <v>448</v>
      </c>
      <c r="B125" s="40"/>
      <c r="C125" s="40"/>
      <c r="D125" s="40"/>
      <c r="E125" s="40"/>
      <c r="F125" s="40"/>
      <c r="G125" s="40"/>
      <c r="H125" s="41" t="s">
        <v>572</v>
      </c>
    </row>
    <row r="126" spans="1:8" x14ac:dyDescent="0.35">
      <c r="A126" s="38" t="s">
        <v>448</v>
      </c>
      <c r="B126" s="38"/>
      <c r="C126" s="38"/>
      <c r="D126" s="38"/>
      <c r="E126" s="38"/>
      <c r="F126" s="38"/>
      <c r="G126" s="38">
        <v>25201050</v>
      </c>
      <c r="H126" s="42" t="s">
        <v>573</v>
      </c>
    </row>
    <row r="127" spans="1:8" ht="26.5" x14ac:dyDescent="0.35">
      <c r="A127" s="40" t="s">
        <v>448</v>
      </c>
      <c r="B127" s="40"/>
      <c r="C127" s="40"/>
      <c r="D127" s="40"/>
      <c r="E127" s="40"/>
      <c r="F127" s="40"/>
      <c r="G127" s="40"/>
      <c r="H127" s="41" t="s">
        <v>574</v>
      </c>
    </row>
    <row r="128" spans="1:8" x14ac:dyDescent="0.35">
      <c r="A128" s="38" t="s">
        <v>448</v>
      </c>
      <c r="B128" s="38"/>
      <c r="C128" s="38"/>
      <c r="D128" s="38"/>
      <c r="E128" s="38">
        <v>252020</v>
      </c>
      <c r="F128" s="38" t="s">
        <v>575</v>
      </c>
      <c r="G128" s="38">
        <v>25202010</v>
      </c>
      <c r="H128" s="42" t="s">
        <v>575</v>
      </c>
    </row>
    <row r="129" spans="1:8" x14ac:dyDescent="0.35">
      <c r="A129" s="40" t="s">
        <v>448</v>
      </c>
      <c r="B129" s="40"/>
      <c r="C129" s="40"/>
      <c r="D129" s="40"/>
      <c r="E129" s="40"/>
      <c r="F129" s="40"/>
      <c r="G129" s="40"/>
      <c r="H129" s="41" t="s">
        <v>576</v>
      </c>
    </row>
    <row r="130" spans="1:8" x14ac:dyDescent="0.35">
      <c r="A130" s="38" t="s">
        <v>448</v>
      </c>
      <c r="B130" s="38"/>
      <c r="C130" s="38"/>
      <c r="D130" s="38"/>
      <c r="E130" s="38">
        <v>252030</v>
      </c>
      <c r="F130" s="38" t="s">
        <v>577</v>
      </c>
      <c r="G130" s="38">
        <v>25203010</v>
      </c>
      <c r="H130" s="42" t="s">
        <v>578</v>
      </c>
    </row>
    <row r="131" spans="1:8" ht="26.5" x14ac:dyDescent="0.35">
      <c r="A131" s="40" t="s">
        <v>448</v>
      </c>
      <c r="B131" s="40"/>
      <c r="C131" s="40"/>
      <c r="D131" s="40"/>
      <c r="E131" s="40"/>
      <c r="F131" s="40"/>
      <c r="G131" s="40"/>
      <c r="H131" s="41" t="s">
        <v>579</v>
      </c>
    </row>
    <row r="132" spans="1:8" x14ac:dyDescent="0.35">
      <c r="A132" s="38" t="s">
        <v>448</v>
      </c>
      <c r="B132" s="38"/>
      <c r="C132" s="38"/>
      <c r="D132" s="38"/>
      <c r="E132" s="38"/>
      <c r="F132" s="38"/>
      <c r="G132" s="38">
        <v>25203020</v>
      </c>
      <c r="H132" s="42" t="s">
        <v>580</v>
      </c>
    </row>
    <row r="133" spans="1:8" x14ac:dyDescent="0.35">
      <c r="A133" s="40" t="s">
        <v>448</v>
      </c>
      <c r="B133" s="40"/>
      <c r="C133" s="40"/>
      <c r="D133" s="40"/>
      <c r="E133" s="40"/>
      <c r="F133" s="40"/>
      <c r="G133" s="40"/>
      <c r="H133" s="41" t="s">
        <v>581</v>
      </c>
    </row>
    <row r="134" spans="1:8" x14ac:dyDescent="0.35">
      <c r="A134" s="38" t="s">
        <v>448</v>
      </c>
      <c r="B134" s="38"/>
      <c r="C134" s="38"/>
      <c r="D134" s="38"/>
      <c r="E134" s="38"/>
      <c r="F134" s="38"/>
      <c r="G134" s="38">
        <v>25203030</v>
      </c>
      <c r="H134" s="42" t="s">
        <v>582</v>
      </c>
    </row>
    <row r="135" spans="1:8" x14ac:dyDescent="0.35">
      <c r="A135" s="40" t="s">
        <v>448</v>
      </c>
      <c r="B135" s="40"/>
      <c r="C135" s="40"/>
      <c r="D135" s="40"/>
      <c r="E135" s="40"/>
      <c r="F135" s="40"/>
      <c r="G135" s="40"/>
      <c r="H135" s="41" t="s">
        <v>583</v>
      </c>
    </row>
    <row r="136" spans="1:8" x14ac:dyDescent="0.35">
      <c r="A136" s="38" t="s">
        <v>448</v>
      </c>
      <c r="B136" s="38"/>
      <c r="C136" s="38">
        <v>2530</v>
      </c>
      <c r="D136" s="38" t="s">
        <v>584</v>
      </c>
      <c r="E136" s="38">
        <v>253010</v>
      </c>
      <c r="F136" s="38" t="s">
        <v>585</v>
      </c>
      <c r="G136" s="38">
        <v>25301010</v>
      </c>
      <c r="H136" s="42" t="s">
        <v>586</v>
      </c>
    </row>
    <row r="137" spans="1:8" x14ac:dyDescent="0.35">
      <c r="A137" s="40" t="s">
        <v>448</v>
      </c>
      <c r="B137" s="38"/>
      <c r="C137" s="40"/>
      <c r="D137" s="40"/>
      <c r="E137" s="40"/>
      <c r="F137" s="40"/>
      <c r="G137" s="40"/>
      <c r="H137" s="41" t="s">
        <v>587</v>
      </c>
    </row>
    <row r="138" spans="1:8" x14ac:dyDescent="0.35">
      <c r="A138" s="38" t="s">
        <v>448</v>
      </c>
      <c r="B138" s="38"/>
      <c r="C138" s="38"/>
      <c r="D138" s="38"/>
      <c r="E138" s="38"/>
      <c r="F138" s="38"/>
      <c r="G138" s="38">
        <v>25301020</v>
      </c>
      <c r="H138" s="42" t="s">
        <v>296</v>
      </c>
    </row>
    <row r="139" spans="1:8" ht="26.5" x14ac:dyDescent="0.35">
      <c r="A139" s="40" t="s">
        <v>448</v>
      </c>
      <c r="B139" s="40"/>
      <c r="C139" s="40"/>
      <c r="D139" s="40"/>
      <c r="E139" s="40"/>
      <c r="F139" s="40"/>
      <c r="G139" s="40"/>
      <c r="H139" s="41" t="s">
        <v>588</v>
      </c>
    </row>
    <row r="140" spans="1:8" x14ac:dyDescent="0.35">
      <c r="A140" s="38" t="s">
        <v>448</v>
      </c>
      <c r="B140" s="38"/>
      <c r="C140" s="38"/>
      <c r="D140" s="38"/>
      <c r="E140" s="38"/>
      <c r="F140" s="38"/>
      <c r="G140" s="38">
        <v>25301030</v>
      </c>
      <c r="H140" s="42" t="s">
        <v>589</v>
      </c>
    </row>
    <row r="141" spans="1:8" ht="26.5" x14ac:dyDescent="0.35">
      <c r="A141" s="40" t="s">
        <v>448</v>
      </c>
      <c r="B141" s="40"/>
      <c r="C141" s="40"/>
      <c r="D141" s="40"/>
      <c r="E141" s="40"/>
      <c r="F141" s="40"/>
      <c r="G141" s="40"/>
      <c r="H141" s="41" t="s">
        <v>590</v>
      </c>
    </row>
    <row r="142" spans="1:8" x14ac:dyDescent="0.35">
      <c r="A142" s="38" t="s">
        <v>448</v>
      </c>
      <c r="B142" s="38"/>
      <c r="C142" s="38"/>
      <c r="D142" s="38"/>
      <c r="E142" s="38"/>
      <c r="F142" s="38"/>
      <c r="G142" s="38">
        <v>25301040</v>
      </c>
      <c r="H142" s="42" t="s">
        <v>207</v>
      </c>
    </row>
    <row r="143" spans="1:8" x14ac:dyDescent="0.35">
      <c r="A143" s="40" t="s">
        <v>448</v>
      </c>
      <c r="B143" s="40"/>
      <c r="C143" s="40"/>
      <c r="D143" s="40"/>
      <c r="E143" s="40"/>
      <c r="F143" s="40"/>
      <c r="G143" s="40"/>
      <c r="H143" s="41" t="s">
        <v>591</v>
      </c>
    </row>
    <row r="144" spans="1:8" x14ac:dyDescent="0.35">
      <c r="A144" s="40" t="s">
        <v>448</v>
      </c>
      <c r="B144" s="40"/>
      <c r="C144" s="40"/>
      <c r="D144" s="40"/>
      <c r="E144" s="38">
        <v>253020</v>
      </c>
      <c r="F144" s="38" t="s">
        <v>592</v>
      </c>
      <c r="G144" s="38">
        <v>25302010</v>
      </c>
      <c r="H144" s="42" t="s">
        <v>593</v>
      </c>
    </row>
    <row r="145" spans="1:8" ht="39.5" x14ac:dyDescent="0.35">
      <c r="A145" s="40" t="s">
        <v>448</v>
      </c>
      <c r="B145" s="40"/>
      <c r="C145" s="40"/>
      <c r="D145" s="40"/>
      <c r="E145" s="40"/>
      <c r="F145" s="40"/>
      <c r="G145" s="38"/>
      <c r="H145" s="41" t="s">
        <v>594</v>
      </c>
    </row>
    <row r="146" spans="1:8" x14ac:dyDescent="0.35">
      <c r="A146" s="40" t="s">
        <v>448</v>
      </c>
      <c r="B146" s="40"/>
      <c r="C146" s="40"/>
      <c r="D146" s="40"/>
      <c r="E146" s="40"/>
      <c r="F146" s="40"/>
      <c r="G146" s="38">
        <v>25302020</v>
      </c>
      <c r="H146" s="42" t="s">
        <v>595</v>
      </c>
    </row>
    <row r="147" spans="1:8" ht="26.5" x14ac:dyDescent="0.35">
      <c r="A147" s="40" t="s">
        <v>448</v>
      </c>
      <c r="B147" s="40"/>
      <c r="C147" s="40"/>
      <c r="D147" s="40"/>
      <c r="E147" s="40"/>
      <c r="F147" s="40"/>
      <c r="G147" s="40"/>
      <c r="H147" s="41" t="s">
        <v>596</v>
      </c>
    </row>
    <row r="148" spans="1:8" x14ac:dyDescent="0.35">
      <c r="A148" s="38" t="s">
        <v>448</v>
      </c>
      <c r="B148" s="38"/>
      <c r="C148" s="45">
        <v>2550</v>
      </c>
      <c r="D148" s="45" t="s">
        <v>597</v>
      </c>
      <c r="E148" s="38">
        <v>255010</v>
      </c>
      <c r="F148" s="38" t="s">
        <v>598</v>
      </c>
      <c r="G148" s="38">
        <v>25501010</v>
      </c>
      <c r="H148" s="42" t="s">
        <v>598</v>
      </c>
    </row>
    <row r="149" spans="1:8" x14ac:dyDescent="0.35">
      <c r="A149" s="40" t="s">
        <v>448</v>
      </c>
      <c r="B149" s="40"/>
      <c r="C149" s="40"/>
      <c r="D149" s="40"/>
      <c r="E149" s="40"/>
      <c r="F149" s="40"/>
      <c r="G149" s="40"/>
      <c r="H149" s="41" t="s">
        <v>599</v>
      </c>
    </row>
    <row r="150" spans="1:8" x14ac:dyDescent="0.35">
      <c r="A150" s="38" t="s">
        <v>448</v>
      </c>
      <c r="B150" s="38"/>
      <c r="C150" s="38"/>
      <c r="D150" s="38"/>
      <c r="E150" s="48">
        <v>255020</v>
      </c>
      <c r="F150" s="48" t="s">
        <v>600</v>
      </c>
      <c r="G150" s="48">
        <v>25502020</v>
      </c>
      <c r="H150" s="49" t="s">
        <v>601</v>
      </c>
    </row>
    <row r="151" spans="1:8" ht="26.5" x14ac:dyDescent="0.35">
      <c r="A151" s="40" t="s">
        <v>448</v>
      </c>
      <c r="B151" s="40"/>
      <c r="C151" s="40"/>
      <c r="D151" s="40"/>
      <c r="E151" s="40"/>
      <c r="F151" s="40"/>
      <c r="G151" s="40"/>
      <c r="H151" s="41" t="s">
        <v>602</v>
      </c>
    </row>
    <row r="152" spans="1:8" x14ac:dyDescent="0.35">
      <c r="A152" s="38" t="s">
        <v>448</v>
      </c>
      <c r="B152" s="38"/>
      <c r="C152" s="38"/>
      <c r="D152" s="38"/>
      <c r="E152" s="45">
        <v>255030</v>
      </c>
      <c r="F152" s="45" t="s">
        <v>603</v>
      </c>
      <c r="G152" s="48">
        <v>25503010</v>
      </c>
      <c r="H152" s="49" t="s">
        <v>604</v>
      </c>
    </row>
    <row r="153" spans="1:8" x14ac:dyDescent="0.35">
      <c r="A153" s="40" t="s">
        <v>448</v>
      </c>
      <c r="B153" s="40"/>
      <c r="C153" s="40"/>
      <c r="D153" s="40"/>
      <c r="E153" s="40"/>
      <c r="F153" s="40"/>
      <c r="G153" s="40"/>
      <c r="H153" s="41" t="s">
        <v>605</v>
      </c>
    </row>
    <row r="154" spans="1:8" x14ac:dyDescent="0.35">
      <c r="A154" s="38" t="s">
        <v>448</v>
      </c>
      <c r="B154" s="38"/>
      <c r="C154" s="38"/>
      <c r="D154" s="38"/>
      <c r="E154" s="38"/>
      <c r="F154" s="38"/>
      <c r="G154" s="48">
        <v>25503020</v>
      </c>
      <c r="H154" s="49" t="s">
        <v>606</v>
      </c>
    </row>
    <row r="155" spans="1:8" ht="26.5" x14ac:dyDescent="0.35">
      <c r="A155" s="40" t="s">
        <v>448</v>
      </c>
      <c r="B155" s="40"/>
      <c r="C155" s="40"/>
      <c r="D155" s="40"/>
      <c r="E155" s="40"/>
      <c r="F155" s="40"/>
      <c r="G155" s="40"/>
      <c r="H155" s="41" t="s">
        <v>607</v>
      </c>
    </row>
    <row r="156" spans="1:8" x14ac:dyDescent="0.35">
      <c r="A156" s="40"/>
      <c r="B156" s="40"/>
      <c r="C156" s="40"/>
      <c r="D156" s="40"/>
      <c r="E156" s="45"/>
      <c r="F156" s="45"/>
      <c r="G156" s="45">
        <v>25503030</v>
      </c>
      <c r="H156" s="46" t="s">
        <v>608</v>
      </c>
    </row>
    <row r="157" spans="1:8" ht="26.5" x14ac:dyDescent="0.35">
      <c r="A157" s="40"/>
      <c r="B157" s="40"/>
      <c r="C157" s="40"/>
      <c r="D157" s="40"/>
      <c r="E157" s="40"/>
      <c r="F157" s="40"/>
      <c r="G157" s="40"/>
      <c r="H157" s="47" t="s">
        <v>609</v>
      </c>
    </row>
    <row r="158" spans="1:8" x14ac:dyDescent="0.35">
      <c r="A158" s="38" t="s">
        <v>448</v>
      </c>
      <c r="B158" s="38"/>
      <c r="C158" s="38"/>
      <c r="D158" s="38"/>
      <c r="E158" s="38">
        <v>255040</v>
      </c>
      <c r="F158" s="38" t="s">
        <v>610</v>
      </c>
      <c r="G158" s="38">
        <v>25504010</v>
      </c>
      <c r="H158" s="42" t="s">
        <v>209</v>
      </c>
    </row>
    <row r="159" spans="1:8" x14ac:dyDescent="0.35">
      <c r="A159" s="40" t="s">
        <v>448</v>
      </c>
      <c r="B159" s="40"/>
      <c r="C159" s="40"/>
      <c r="D159" s="40"/>
      <c r="E159" s="40"/>
      <c r="F159" s="40"/>
      <c r="G159" s="40"/>
      <c r="H159" s="41" t="s">
        <v>611</v>
      </c>
    </row>
    <row r="160" spans="1:8" x14ac:dyDescent="0.35">
      <c r="A160" s="38" t="s">
        <v>448</v>
      </c>
      <c r="B160" s="38"/>
      <c r="C160" s="38"/>
      <c r="D160" s="38"/>
      <c r="E160" s="38"/>
      <c r="F160" s="38"/>
      <c r="G160" s="38">
        <v>25504020</v>
      </c>
      <c r="H160" s="42" t="s">
        <v>263</v>
      </c>
    </row>
    <row r="161" spans="1:8" x14ac:dyDescent="0.35">
      <c r="A161" s="40" t="s">
        <v>448</v>
      </c>
      <c r="B161" s="40"/>
      <c r="C161" s="40"/>
      <c r="D161" s="40"/>
      <c r="E161" s="40"/>
      <c r="F161" s="40"/>
      <c r="G161" s="40"/>
      <c r="H161" s="41" t="s">
        <v>612</v>
      </c>
    </row>
    <row r="162" spans="1:8" x14ac:dyDescent="0.35">
      <c r="A162" s="38" t="s">
        <v>448</v>
      </c>
      <c r="B162" s="38"/>
      <c r="C162" s="38"/>
      <c r="D162" s="38"/>
      <c r="E162" s="38"/>
      <c r="F162" s="38"/>
      <c r="G162" s="38">
        <v>25504030</v>
      </c>
      <c r="H162" s="42" t="s">
        <v>613</v>
      </c>
    </row>
    <row r="163" spans="1:8" x14ac:dyDescent="0.35">
      <c r="A163" s="40" t="s">
        <v>448</v>
      </c>
      <c r="B163" s="40"/>
      <c r="C163" s="40"/>
      <c r="D163" s="40"/>
      <c r="E163" s="40"/>
      <c r="F163" s="40"/>
      <c r="G163" s="40"/>
      <c r="H163" s="41" t="s">
        <v>614</v>
      </c>
    </row>
    <row r="164" spans="1:8" x14ac:dyDescent="0.35">
      <c r="A164" s="38" t="s">
        <v>448</v>
      </c>
      <c r="B164" s="38"/>
      <c r="C164" s="38"/>
      <c r="D164" s="38"/>
      <c r="E164" s="38"/>
      <c r="F164" s="38"/>
      <c r="G164" s="45">
        <v>25504040</v>
      </c>
      <c r="H164" s="46" t="s">
        <v>615</v>
      </c>
    </row>
    <row r="165" spans="1:8" ht="26.5" x14ac:dyDescent="0.35">
      <c r="A165" s="40" t="s">
        <v>448</v>
      </c>
      <c r="B165" s="40"/>
      <c r="C165" s="40"/>
      <c r="D165" s="40"/>
      <c r="E165" s="40"/>
      <c r="F165" s="40"/>
      <c r="G165" s="40"/>
      <c r="H165" s="41" t="s">
        <v>616</v>
      </c>
    </row>
    <row r="166" spans="1:8" x14ac:dyDescent="0.35">
      <c r="A166" s="40" t="s">
        <v>448</v>
      </c>
      <c r="B166" s="40"/>
      <c r="C166" s="40"/>
      <c r="D166" s="40"/>
      <c r="E166" s="40"/>
      <c r="F166" s="40"/>
      <c r="G166" s="38">
        <v>25504050</v>
      </c>
      <c r="H166" s="42" t="s">
        <v>265</v>
      </c>
    </row>
    <row r="167" spans="1:8" ht="26.5" x14ac:dyDescent="0.35">
      <c r="A167" s="40" t="s">
        <v>448</v>
      </c>
      <c r="B167" s="40"/>
      <c r="C167" s="40"/>
      <c r="D167" s="40"/>
      <c r="E167" s="40"/>
      <c r="F167" s="40"/>
      <c r="G167" s="40"/>
      <c r="H167" s="41" t="s">
        <v>617</v>
      </c>
    </row>
    <row r="168" spans="1:8" x14ac:dyDescent="0.35">
      <c r="A168" s="40" t="s">
        <v>448</v>
      </c>
      <c r="B168" s="40"/>
      <c r="C168" s="40"/>
      <c r="D168" s="40"/>
      <c r="E168" s="40"/>
      <c r="F168" s="40"/>
      <c r="G168" s="38">
        <v>25504060</v>
      </c>
      <c r="H168" s="42" t="s">
        <v>232</v>
      </c>
    </row>
    <row r="169" spans="1:8" ht="26.5" x14ac:dyDescent="0.35">
      <c r="A169" s="40" t="s">
        <v>448</v>
      </c>
      <c r="B169" s="40"/>
      <c r="C169" s="40"/>
      <c r="D169" s="40"/>
      <c r="E169" s="40"/>
      <c r="F169" s="40"/>
      <c r="G169" s="40"/>
      <c r="H169" s="41" t="s">
        <v>618</v>
      </c>
    </row>
    <row r="170" spans="1:8" ht="19.899999999999999" customHeight="1" x14ac:dyDescent="0.35">
      <c r="A170" s="38">
        <v>30</v>
      </c>
      <c r="B170" s="38" t="s">
        <v>115</v>
      </c>
      <c r="C170" s="45">
        <v>3010</v>
      </c>
      <c r="D170" s="45" t="s">
        <v>619</v>
      </c>
      <c r="E170" s="45">
        <v>301010</v>
      </c>
      <c r="F170" s="45" t="s">
        <v>619</v>
      </c>
      <c r="G170" s="38">
        <v>30101010</v>
      </c>
      <c r="H170" s="42" t="s">
        <v>202</v>
      </c>
    </row>
    <row r="171" spans="1:8" x14ac:dyDescent="0.35">
      <c r="A171" s="40" t="s">
        <v>448</v>
      </c>
      <c r="B171" s="40"/>
      <c r="C171" s="40"/>
      <c r="D171" s="40"/>
      <c r="E171" s="40"/>
      <c r="F171" s="40"/>
      <c r="G171" s="40"/>
      <c r="H171" s="41" t="s">
        <v>620</v>
      </c>
    </row>
    <row r="172" spans="1:8" x14ac:dyDescent="0.35">
      <c r="A172" s="38" t="s">
        <v>448</v>
      </c>
      <c r="B172" s="38"/>
      <c r="C172" s="38"/>
      <c r="D172" s="38"/>
      <c r="E172" s="38"/>
      <c r="F172" s="38"/>
      <c r="G172" s="38">
        <v>30101020</v>
      </c>
      <c r="H172" s="42" t="s">
        <v>621</v>
      </c>
    </row>
    <row r="173" spans="1:8" x14ac:dyDescent="0.35">
      <c r="A173" s="40" t="s">
        <v>448</v>
      </c>
      <c r="B173" s="40"/>
      <c r="C173" s="40"/>
      <c r="D173" s="40"/>
      <c r="E173" s="40"/>
      <c r="F173" s="40"/>
      <c r="G173" s="40"/>
      <c r="H173" s="41" t="s">
        <v>622</v>
      </c>
    </row>
    <row r="174" spans="1:8" x14ac:dyDescent="0.35">
      <c r="A174" s="38" t="s">
        <v>448</v>
      </c>
      <c r="B174" s="38"/>
      <c r="C174" s="38"/>
      <c r="D174" s="38"/>
      <c r="E174" s="38"/>
      <c r="F174" s="38"/>
      <c r="G174" s="38">
        <v>30101030</v>
      </c>
      <c r="H174" s="42" t="s">
        <v>623</v>
      </c>
    </row>
    <row r="175" spans="1:8" x14ac:dyDescent="0.35">
      <c r="A175" s="40" t="s">
        <v>448</v>
      </c>
      <c r="B175" s="40"/>
      <c r="C175" s="40"/>
      <c r="D175" s="40"/>
      <c r="E175" s="40"/>
      <c r="F175" s="40"/>
      <c r="G175" s="40"/>
      <c r="H175" s="41" t="s">
        <v>624</v>
      </c>
    </row>
    <row r="176" spans="1:8" x14ac:dyDescent="0.35">
      <c r="A176" s="40" t="s">
        <v>448</v>
      </c>
      <c r="B176" s="40"/>
      <c r="C176" s="40"/>
      <c r="D176" s="40"/>
      <c r="E176" s="40"/>
      <c r="F176" s="40"/>
      <c r="G176" s="45">
        <v>30101040</v>
      </c>
      <c r="H176" s="46" t="s">
        <v>625</v>
      </c>
    </row>
    <row r="177" spans="1:8" ht="26.5" x14ac:dyDescent="0.35">
      <c r="A177" s="40" t="s">
        <v>448</v>
      </c>
      <c r="B177" s="40"/>
      <c r="C177" s="40"/>
      <c r="D177" s="40"/>
      <c r="E177" s="40"/>
      <c r="F177" s="40"/>
      <c r="G177" s="40"/>
      <c r="H177" s="47" t="s">
        <v>626</v>
      </c>
    </row>
    <row r="178" spans="1:8" x14ac:dyDescent="0.35">
      <c r="A178" s="38" t="s">
        <v>448</v>
      </c>
      <c r="B178" s="38"/>
      <c r="C178" s="38">
        <v>3020</v>
      </c>
      <c r="D178" s="38" t="s">
        <v>627</v>
      </c>
      <c r="E178" s="38">
        <v>302010</v>
      </c>
      <c r="F178" s="38" t="s">
        <v>628</v>
      </c>
      <c r="G178" s="38">
        <v>30201010</v>
      </c>
      <c r="H178" s="42" t="s">
        <v>629</v>
      </c>
    </row>
    <row r="179" spans="1:8" x14ac:dyDescent="0.35">
      <c r="A179" s="40" t="s">
        <v>448</v>
      </c>
      <c r="B179" s="40"/>
      <c r="C179" s="40"/>
      <c r="D179" s="40"/>
      <c r="E179" s="40"/>
      <c r="F179" s="40"/>
      <c r="G179" s="40"/>
      <c r="H179" s="41" t="s">
        <v>630</v>
      </c>
    </row>
    <row r="180" spans="1:8" x14ac:dyDescent="0.35">
      <c r="A180" s="38" t="s">
        <v>448</v>
      </c>
      <c r="B180" s="38"/>
      <c r="C180" s="38"/>
      <c r="D180" s="38"/>
      <c r="E180" s="38"/>
      <c r="F180" s="38"/>
      <c r="G180" s="38">
        <v>30201020</v>
      </c>
      <c r="H180" s="42" t="s">
        <v>631</v>
      </c>
    </row>
    <row r="181" spans="1:8" x14ac:dyDescent="0.35">
      <c r="A181" s="40" t="s">
        <v>448</v>
      </c>
      <c r="B181" s="40"/>
      <c r="C181" s="40"/>
      <c r="D181" s="40"/>
      <c r="E181" s="40"/>
      <c r="F181" s="40"/>
      <c r="G181" s="40"/>
      <c r="H181" s="41" t="s">
        <v>632</v>
      </c>
    </row>
    <row r="182" spans="1:8" x14ac:dyDescent="0.35">
      <c r="A182" s="38" t="s">
        <v>448</v>
      </c>
      <c r="B182" s="38"/>
      <c r="C182" s="38"/>
      <c r="D182" s="38"/>
      <c r="E182" s="38"/>
      <c r="F182" s="38"/>
      <c r="G182" s="43">
        <v>30201030</v>
      </c>
      <c r="H182" s="44" t="s">
        <v>633</v>
      </c>
    </row>
    <row r="183" spans="1:8" x14ac:dyDescent="0.35">
      <c r="A183" s="40" t="s">
        <v>448</v>
      </c>
      <c r="B183" s="40"/>
      <c r="C183" s="40"/>
      <c r="D183" s="40"/>
      <c r="E183" s="40"/>
      <c r="F183" s="40"/>
      <c r="G183" s="40"/>
      <c r="H183" s="41" t="s">
        <v>634</v>
      </c>
    </row>
    <row r="184" spans="1:8" x14ac:dyDescent="0.35">
      <c r="A184" s="38" t="s">
        <v>448</v>
      </c>
      <c r="B184" s="38"/>
      <c r="C184" s="38"/>
      <c r="D184" s="38"/>
      <c r="E184" s="38">
        <v>302020</v>
      </c>
      <c r="F184" s="38" t="s">
        <v>635</v>
      </c>
      <c r="G184" s="43">
        <v>30202010</v>
      </c>
      <c r="H184" s="44" t="s">
        <v>636</v>
      </c>
    </row>
    <row r="185" spans="1:8" ht="26.5" x14ac:dyDescent="0.35">
      <c r="A185" s="40" t="s">
        <v>448</v>
      </c>
      <c r="B185" s="40"/>
      <c r="C185" s="40"/>
      <c r="D185" s="40"/>
      <c r="E185" s="40"/>
      <c r="F185" s="40"/>
      <c r="G185" s="40"/>
      <c r="H185" s="41" t="s">
        <v>637</v>
      </c>
    </row>
    <row r="186" spans="1:8" x14ac:dyDescent="0.35">
      <c r="A186" s="38" t="s">
        <v>448</v>
      </c>
      <c r="B186" s="38"/>
      <c r="C186" s="38"/>
      <c r="D186" s="38"/>
      <c r="E186" s="38"/>
      <c r="F186" s="38"/>
      <c r="G186" s="38">
        <v>30202030</v>
      </c>
      <c r="H186" s="42" t="s">
        <v>638</v>
      </c>
    </row>
    <row r="187" spans="1:8" x14ac:dyDescent="0.35">
      <c r="A187" s="40" t="s">
        <v>448</v>
      </c>
      <c r="B187" s="40"/>
      <c r="C187" s="40"/>
      <c r="D187" s="40"/>
      <c r="E187" s="40"/>
      <c r="F187" s="40"/>
      <c r="G187" s="40"/>
      <c r="H187" s="41" t="s">
        <v>639</v>
      </c>
    </row>
    <row r="188" spans="1:8" x14ac:dyDescent="0.35">
      <c r="A188" s="38" t="s">
        <v>448</v>
      </c>
      <c r="B188" s="38"/>
      <c r="C188" s="38"/>
      <c r="D188" s="38"/>
      <c r="E188" s="38">
        <v>302030</v>
      </c>
      <c r="F188" s="38" t="s">
        <v>640</v>
      </c>
      <c r="G188" s="38">
        <v>30203010</v>
      </c>
      <c r="H188" s="42" t="s">
        <v>640</v>
      </c>
    </row>
    <row r="189" spans="1:8" x14ac:dyDescent="0.35">
      <c r="A189" s="40" t="s">
        <v>448</v>
      </c>
      <c r="B189" s="40"/>
      <c r="C189" s="40"/>
      <c r="D189" s="40"/>
      <c r="E189" s="40"/>
      <c r="F189" s="40"/>
      <c r="G189" s="40"/>
      <c r="H189" s="41" t="s">
        <v>641</v>
      </c>
    </row>
    <row r="190" spans="1:8" x14ac:dyDescent="0.35">
      <c r="A190" s="38" t="s">
        <v>448</v>
      </c>
      <c r="B190" s="38"/>
      <c r="C190" s="38">
        <v>3030</v>
      </c>
      <c r="D190" s="38" t="s">
        <v>642</v>
      </c>
      <c r="E190" s="38">
        <v>303010</v>
      </c>
      <c r="F190" s="38" t="s">
        <v>643</v>
      </c>
      <c r="G190" s="38">
        <v>30301010</v>
      </c>
      <c r="H190" s="42" t="s">
        <v>643</v>
      </c>
    </row>
    <row r="191" spans="1:8" ht="26.5" x14ac:dyDescent="0.35">
      <c r="A191" s="40" t="s">
        <v>448</v>
      </c>
      <c r="B191" s="40"/>
      <c r="C191" s="40"/>
      <c r="D191" s="40"/>
      <c r="E191" s="40"/>
      <c r="F191" s="40"/>
      <c r="G191" s="40"/>
      <c r="H191" s="41" t="s">
        <v>644</v>
      </c>
    </row>
    <row r="192" spans="1:8" x14ac:dyDescent="0.35">
      <c r="A192" s="38" t="s">
        <v>448</v>
      </c>
      <c r="B192" s="38"/>
      <c r="C192" s="38"/>
      <c r="D192" s="38"/>
      <c r="E192" s="43">
        <v>303020</v>
      </c>
      <c r="F192" s="43" t="s">
        <v>645</v>
      </c>
      <c r="G192" s="43">
        <v>30302010</v>
      </c>
      <c r="H192" s="44" t="s">
        <v>645</v>
      </c>
    </row>
    <row r="193" spans="1:8" x14ac:dyDescent="0.35">
      <c r="A193" s="40" t="s">
        <v>448</v>
      </c>
      <c r="B193" s="40"/>
      <c r="C193" s="40"/>
      <c r="D193" s="40"/>
      <c r="E193" s="40"/>
      <c r="F193" s="40"/>
      <c r="G193" s="40"/>
      <c r="H193" s="41" t="s">
        <v>646</v>
      </c>
    </row>
    <row r="194" spans="1:8" x14ac:dyDescent="0.35">
      <c r="A194" s="38">
        <v>35</v>
      </c>
      <c r="B194" s="38" t="s">
        <v>647</v>
      </c>
      <c r="C194" s="38">
        <v>3510</v>
      </c>
      <c r="D194" s="38" t="s">
        <v>648</v>
      </c>
      <c r="E194" s="38">
        <v>351010</v>
      </c>
      <c r="F194" s="38" t="s">
        <v>649</v>
      </c>
      <c r="G194" s="38">
        <v>35101010</v>
      </c>
      <c r="H194" s="42" t="s">
        <v>650</v>
      </c>
    </row>
    <row r="195" spans="1:8" ht="26.5" x14ac:dyDescent="0.35">
      <c r="A195" s="40" t="s">
        <v>448</v>
      </c>
      <c r="B195" s="40"/>
      <c r="C195" s="40"/>
      <c r="D195" s="40"/>
      <c r="E195" s="40"/>
      <c r="F195" s="40"/>
      <c r="G195" s="40"/>
      <c r="H195" s="41" t="s">
        <v>651</v>
      </c>
    </row>
    <row r="196" spans="1:8" x14ac:dyDescent="0.35">
      <c r="A196" s="38" t="s">
        <v>448</v>
      </c>
      <c r="B196" s="38"/>
      <c r="C196" s="38"/>
      <c r="D196" s="38"/>
      <c r="E196" s="38"/>
      <c r="F196" s="38"/>
      <c r="G196" s="38">
        <v>35101020</v>
      </c>
      <c r="H196" s="42" t="s">
        <v>652</v>
      </c>
    </row>
    <row r="197" spans="1:8" x14ac:dyDescent="0.35">
      <c r="A197" s="40" t="s">
        <v>448</v>
      </c>
      <c r="B197" s="40"/>
      <c r="C197" s="40"/>
      <c r="D197" s="40"/>
      <c r="E197" s="40"/>
      <c r="F197" s="40"/>
      <c r="G197" s="40"/>
      <c r="H197" s="41" t="s">
        <v>653</v>
      </c>
    </row>
    <row r="198" spans="1:8" x14ac:dyDescent="0.35">
      <c r="A198" s="38" t="s">
        <v>448</v>
      </c>
      <c r="B198" s="38"/>
      <c r="C198" s="38"/>
      <c r="D198" s="38"/>
      <c r="E198" s="38">
        <v>351020</v>
      </c>
      <c r="F198" s="38" t="s">
        <v>654</v>
      </c>
      <c r="G198" s="38">
        <v>35102010</v>
      </c>
      <c r="H198" s="42" t="s">
        <v>655</v>
      </c>
    </row>
    <row r="199" spans="1:8" x14ac:dyDescent="0.35">
      <c r="A199" s="40" t="s">
        <v>448</v>
      </c>
      <c r="B199" s="40"/>
      <c r="C199" s="40"/>
      <c r="D199" s="40"/>
      <c r="E199" s="40"/>
      <c r="F199" s="40"/>
      <c r="G199" s="40"/>
      <c r="H199" s="41" t="s">
        <v>656</v>
      </c>
    </row>
    <row r="200" spans="1:8" x14ac:dyDescent="0.35">
      <c r="A200" s="40" t="s">
        <v>448</v>
      </c>
      <c r="B200" s="40"/>
      <c r="C200" s="40"/>
      <c r="D200" s="40"/>
      <c r="E200" s="40"/>
      <c r="F200" s="40"/>
      <c r="G200" s="38">
        <v>35102015</v>
      </c>
      <c r="H200" s="42" t="s">
        <v>657</v>
      </c>
    </row>
    <row r="201" spans="1:8" ht="39.5" x14ac:dyDescent="0.35">
      <c r="A201" s="40" t="s">
        <v>448</v>
      </c>
      <c r="B201" s="40"/>
      <c r="C201" s="40"/>
      <c r="D201" s="40"/>
      <c r="E201" s="40"/>
      <c r="F201" s="40"/>
      <c r="G201" s="40"/>
      <c r="H201" s="41" t="s">
        <v>658</v>
      </c>
    </row>
    <row r="202" spans="1:8" x14ac:dyDescent="0.35">
      <c r="A202" s="38" t="s">
        <v>448</v>
      </c>
      <c r="B202" s="38"/>
      <c r="C202" s="38"/>
      <c r="D202" s="38"/>
      <c r="E202" s="38"/>
      <c r="F202" s="38"/>
      <c r="G202" s="38">
        <v>35102020</v>
      </c>
      <c r="H202" s="42" t="s">
        <v>659</v>
      </c>
    </row>
    <row r="203" spans="1:8" x14ac:dyDescent="0.35">
      <c r="A203" s="40" t="s">
        <v>448</v>
      </c>
      <c r="B203" s="40"/>
      <c r="C203" s="40"/>
      <c r="D203" s="40"/>
      <c r="E203" s="40"/>
      <c r="F203" s="40"/>
      <c r="G203" s="40"/>
      <c r="H203" s="41" t="s">
        <v>660</v>
      </c>
    </row>
    <row r="204" spans="1:8" x14ac:dyDescent="0.35">
      <c r="A204" s="38" t="s">
        <v>448</v>
      </c>
      <c r="B204" s="38"/>
      <c r="C204" s="38"/>
      <c r="D204" s="38"/>
      <c r="E204" s="38"/>
      <c r="F204" s="38"/>
      <c r="G204" s="38">
        <v>35102030</v>
      </c>
      <c r="H204" s="42" t="s">
        <v>661</v>
      </c>
    </row>
    <row r="205" spans="1:8" x14ac:dyDescent="0.35">
      <c r="A205" s="40" t="s">
        <v>448</v>
      </c>
      <c r="B205" s="40"/>
      <c r="C205" s="40"/>
      <c r="D205" s="40"/>
      <c r="E205" s="40"/>
      <c r="F205" s="40"/>
      <c r="G205" s="40"/>
      <c r="H205" s="41" t="s">
        <v>662</v>
      </c>
    </row>
    <row r="206" spans="1:8" x14ac:dyDescent="0.35">
      <c r="A206" s="40" t="s">
        <v>448</v>
      </c>
      <c r="B206" s="40"/>
      <c r="C206" s="40"/>
      <c r="D206" s="40"/>
      <c r="E206" s="38">
        <v>351030</v>
      </c>
      <c r="F206" s="38" t="s">
        <v>663</v>
      </c>
      <c r="G206" s="38">
        <v>35103010</v>
      </c>
      <c r="H206" s="42" t="s">
        <v>663</v>
      </c>
    </row>
    <row r="207" spans="1:8" ht="26.5" x14ac:dyDescent="0.35">
      <c r="A207" s="40" t="s">
        <v>448</v>
      </c>
      <c r="B207" s="40"/>
      <c r="C207" s="40"/>
      <c r="D207" s="40"/>
      <c r="E207" s="40"/>
      <c r="F207" s="40"/>
      <c r="G207" s="40"/>
      <c r="H207" s="41" t="s">
        <v>664</v>
      </c>
    </row>
    <row r="208" spans="1:8" x14ac:dyDescent="0.35">
      <c r="A208" s="38" t="s">
        <v>448</v>
      </c>
      <c r="B208" s="38"/>
      <c r="C208" s="38">
        <v>3520</v>
      </c>
      <c r="D208" s="38" t="s">
        <v>665</v>
      </c>
      <c r="E208" s="38">
        <v>352010</v>
      </c>
      <c r="F208" s="38" t="s">
        <v>666</v>
      </c>
      <c r="G208" s="38">
        <v>35201010</v>
      </c>
      <c r="H208" s="42" t="s">
        <v>666</v>
      </c>
    </row>
    <row r="209" spans="1:8" ht="39.5" x14ac:dyDescent="0.35">
      <c r="A209" s="40" t="s">
        <v>448</v>
      </c>
      <c r="B209" s="40"/>
      <c r="C209" s="40"/>
      <c r="D209" s="40"/>
      <c r="E209" s="40"/>
      <c r="F209" s="40"/>
      <c r="G209" s="40"/>
      <c r="H209" s="41" t="s">
        <v>667</v>
      </c>
    </row>
    <row r="210" spans="1:8" x14ac:dyDescent="0.35">
      <c r="A210" s="38" t="s">
        <v>448</v>
      </c>
      <c r="B210" s="38"/>
      <c r="C210" s="38"/>
      <c r="D210" s="38"/>
      <c r="E210" s="38">
        <v>352020</v>
      </c>
      <c r="F210" s="38" t="s">
        <v>668</v>
      </c>
      <c r="G210" s="38">
        <v>35202010</v>
      </c>
      <c r="H210" s="42" t="s">
        <v>668</v>
      </c>
    </row>
    <row r="211" spans="1:8" x14ac:dyDescent="0.35">
      <c r="A211" s="40" t="s">
        <v>448</v>
      </c>
      <c r="B211" s="40"/>
      <c r="C211" s="40"/>
      <c r="D211" s="40"/>
      <c r="E211" s="50"/>
      <c r="F211" s="50"/>
      <c r="G211" s="40"/>
      <c r="H211" s="41" t="s">
        <v>669</v>
      </c>
    </row>
    <row r="212" spans="1:8" x14ac:dyDescent="0.35">
      <c r="A212" s="40" t="s">
        <v>448</v>
      </c>
      <c r="B212" s="40"/>
      <c r="C212" s="40"/>
      <c r="D212" s="40"/>
      <c r="E212" s="38">
        <v>352030</v>
      </c>
      <c r="F212" s="38" t="s">
        <v>670</v>
      </c>
      <c r="G212" s="38">
        <v>35203010</v>
      </c>
      <c r="H212" s="42" t="s">
        <v>670</v>
      </c>
    </row>
    <row r="213" spans="1:8" ht="26.5" x14ac:dyDescent="0.35">
      <c r="A213" s="40" t="s">
        <v>448</v>
      </c>
      <c r="B213" s="40"/>
      <c r="C213" s="40"/>
      <c r="D213" s="40"/>
      <c r="E213" s="40"/>
      <c r="F213" s="40"/>
      <c r="G213" s="40"/>
      <c r="H213" s="41" t="s">
        <v>671</v>
      </c>
    </row>
    <row r="214" spans="1:8" x14ac:dyDescent="0.35">
      <c r="A214" s="38">
        <v>40</v>
      </c>
      <c r="B214" s="38" t="s">
        <v>272</v>
      </c>
      <c r="C214" s="38">
        <v>4010</v>
      </c>
      <c r="D214" s="38" t="s">
        <v>672</v>
      </c>
      <c r="E214" s="38">
        <v>401010</v>
      </c>
      <c r="F214" s="38" t="s">
        <v>672</v>
      </c>
      <c r="G214" s="38">
        <v>40101010</v>
      </c>
      <c r="H214" s="42" t="s">
        <v>673</v>
      </c>
    </row>
    <row r="215" spans="1:8" ht="39.5" x14ac:dyDescent="0.35">
      <c r="A215" s="40" t="s">
        <v>448</v>
      </c>
      <c r="B215" s="40"/>
      <c r="C215" s="40"/>
      <c r="D215" s="40"/>
      <c r="E215" s="40"/>
      <c r="F215" s="40"/>
      <c r="G215" s="40"/>
      <c r="H215" s="41" t="s">
        <v>674</v>
      </c>
    </row>
    <row r="216" spans="1:8" x14ac:dyDescent="0.35">
      <c r="A216" s="40" t="s">
        <v>448</v>
      </c>
      <c r="B216" s="40"/>
      <c r="C216" s="40"/>
      <c r="D216" s="40"/>
      <c r="E216" s="40"/>
      <c r="F216" s="40"/>
      <c r="G216" s="45">
        <v>40101015</v>
      </c>
      <c r="H216" s="46" t="s">
        <v>675</v>
      </c>
    </row>
    <row r="217" spans="1:8" ht="52.5" x14ac:dyDescent="0.35">
      <c r="A217" s="40" t="s">
        <v>448</v>
      </c>
      <c r="B217" s="40"/>
      <c r="C217" s="40"/>
      <c r="D217" s="40"/>
      <c r="E217" s="40"/>
      <c r="F217" s="40"/>
      <c r="G217" s="40"/>
      <c r="H217" s="47" t="s">
        <v>676</v>
      </c>
    </row>
    <row r="218" spans="1:8" x14ac:dyDescent="0.35">
      <c r="A218" s="40" t="s">
        <v>448</v>
      </c>
      <c r="B218" s="40"/>
      <c r="C218" s="40"/>
      <c r="D218" s="40"/>
      <c r="E218" s="48">
        <v>401020</v>
      </c>
      <c r="F218" s="48" t="s">
        <v>677</v>
      </c>
      <c r="G218" s="48">
        <v>40102010</v>
      </c>
      <c r="H218" s="49" t="s">
        <v>678</v>
      </c>
    </row>
    <row r="219" spans="1:8" ht="26.5" x14ac:dyDescent="0.35">
      <c r="A219" s="40" t="s">
        <v>448</v>
      </c>
      <c r="B219" s="40"/>
      <c r="C219" s="40"/>
      <c r="D219" s="40"/>
      <c r="E219" s="40"/>
      <c r="F219" s="40"/>
      <c r="G219" s="40"/>
      <c r="H219" s="51" t="s">
        <v>679</v>
      </c>
    </row>
    <row r="220" spans="1:8" x14ac:dyDescent="0.35">
      <c r="A220" s="38" t="s">
        <v>448</v>
      </c>
      <c r="B220" s="38"/>
      <c r="C220" s="45">
        <v>4020</v>
      </c>
      <c r="D220" s="45" t="s">
        <v>680</v>
      </c>
      <c r="E220" s="45">
        <v>402010</v>
      </c>
      <c r="F220" s="45" t="s">
        <v>681</v>
      </c>
      <c r="G220" s="45">
        <v>40201020</v>
      </c>
      <c r="H220" s="46" t="s">
        <v>682</v>
      </c>
    </row>
    <row r="221" spans="1:8" ht="26.5" x14ac:dyDescent="0.35">
      <c r="A221" s="40" t="s">
        <v>448</v>
      </c>
      <c r="B221" s="40"/>
      <c r="C221" s="40"/>
      <c r="D221" s="40"/>
      <c r="E221" s="40"/>
      <c r="F221" s="40"/>
      <c r="G221" s="40"/>
      <c r="H221" s="41" t="s">
        <v>683</v>
      </c>
    </row>
    <row r="222" spans="1:8" x14ac:dyDescent="0.35">
      <c r="A222" s="38" t="s">
        <v>448</v>
      </c>
      <c r="B222" s="38"/>
      <c r="C222" s="38"/>
      <c r="D222" s="38"/>
      <c r="E222" s="38"/>
      <c r="F222" s="38"/>
      <c r="G222" s="38">
        <v>40201030</v>
      </c>
      <c r="H222" s="42" t="s">
        <v>684</v>
      </c>
    </row>
    <row r="223" spans="1:8" ht="39.5" x14ac:dyDescent="0.35">
      <c r="A223" s="40" t="s">
        <v>448</v>
      </c>
      <c r="B223" s="40"/>
      <c r="C223" s="40"/>
      <c r="D223" s="40"/>
      <c r="E223" s="40"/>
      <c r="F223" s="40"/>
      <c r="G223" s="40"/>
      <c r="H223" s="41" t="s">
        <v>685</v>
      </c>
    </row>
    <row r="224" spans="1:8" x14ac:dyDescent="0.35">
      <c r="A224" s="40" t="s">
        <v>448</v>
      </c>
      <c r="B224" s="40"/>
      <c r="C224" s="40"/>
      <c r="D224" s="40"/>
      <c r="E224" s="40"/>
      <c r="F224" s="40"/>
      <c r="G224" s="38">
        <v>40201040</v>
      </c>
      <c r="H224" s="42" t="s">
        <v>686</v>
      </c>
    </row>
    <row r="225" spans="1:8" ht="52.5" x14ac:dyDescent="0.35">
      <c r="A225" s="40" t="s">
        <v>448</v>
      </c>
      <c r="B225" s="40"/>
      <c r="C225" s="40"/>
      <c r="D225" s="40"/>
      <c r="E225" s="40"/>
      <c r="F225" s="40"/>
      <c r="G225" s="40"/>
      <c r="H225" s="41" t="s">
        <v>687</v>
      </c>
    </row>
    <row r="226" spans="1:8" x14ac:dyDescent="0.35">
      <c r="A226" s="40"/>
      <c r="B226" s="40"/>
      <c r="C226" s="40"/>
      <c r="D226" s="40"/>
      <c r="E226" s="40"/>
      <c r="F226" s="40"/>
      <c r="G226" s="45">
        <v>40201050</v>
      </c>
      <c r="H226" s="46" t="s">
        <v>688</v>
      </c>
    </row>
    <row r="227" spans="1:8" ht="26.5" x14ac:dyDescent="0.35">
      <c r="A227" s="40"/>
      <c r="B227" s="40"/>
      <c r="C227" s="40"/>
      <c r="D227" s="40"/>
      <c r="E227" s="40"/>
      <c r="F227" s="40"/>
      <c r="G227" s="45"/>
      <c r="H227" s="47" t="s">
        <v>689</v>
      </c>
    </row>
    <row r="228" spans="1:8" x14ac:dyDescent="0.35">
      <c r="A228" s="40"/>
      <c r="B228" s="40"/>
      <c r="C228" s="40"/>
      <c r="D228" s="40"/>
      <c r="E228" s="40"/>
      <c r="F228" s="40"/>
      <c r="G228" s="45">
        <v>40201060</v>
      </c>
      <c r="H228" s="46" t="s">
        <v>690</v>
      </c>
    </row>
    <row r="229" spans="1:8" ht="26.5" x14ac:dyDescent="0.35">
      <c r="A229" s="40"/>
      <c r="B229" s="40"/>
      <c r="C229" s="40"/>
      <c r="D229" s="40"/>
      <c r="E229" s="40"/>
      <c r="F229" s="40"/>
      <c r="G229" s="45"/>
      <c r="H229" s="47" t="s">
        <v>691</v>
      </c>
    </row>
    <row r="230" spans="1:8" x14ac:dyDescent="0.35">
      <c r="A230" s="40" t="s">
        <v>448</v>
      </c>
      <c r="B230" s="40"/>
      <c r="C230" s="40"/>
      <c r="D230" s="40"/>
      <c r="E230" s="38">
        <v>402020</v>
      </c>
      <c r="F230" s="38" t="s">
        <v>692</v>
      </c>
      <c r="G230" s="38">
        <v>40202010</v>
      </c>
      <c r="H230" s="42" t="s">
        <v>692</v>
      </c>
    </row>
    <row r="231" spans="1:8" ht="26.5" x14ac:dyDescent="0.35">
      <c r="A231" s="40" t="s">
        <v>448</v>
      </c>
      <c r="B231" s="40"/>
      <c r="C231" s="40"/>
      <c r="D231" s="40"/>
      <c r="E231" s="40"/>
      <c r="F231" s="40"/>
      <c r="G231" s="40"/>
      <c r="H231" s="41" t="s">
        <v>693</v>
      </c>
    </row>
    <row r="232" spans="1:8" x14ac:dyDescent="0.35">
      <c r="A232" s="40" t="s">
        <v>448</v>
      </c>
      <c r="B232" s="40"/>
      <c r="C232" s="40"/>
      <c r="D232" s="40"/>
      <c r="E232" s="38">
        <v>402030</v>
      </c>
      <c r="F232" s="38" t="s">
        <v>694</v>
      </c>
      <c r="G232" s="38">
        <v>40203010</v>
      </c>
      <c r="H232" s="42" t="s">
        <v>695</v>
      </c>
    </row>
    <row r="233" spans="1:8" ht="39.5" x14ac:dyDescent="0.35">
      <c r="A233" s="40" t="s">
        <v>448</v>
      </c>
      <c r="B233" s="40"/>
      <c r="C233" s="40"/>
      <c r="D233" s="40"/>
      <c r="E233" s="38"/>
      <c r="F233" s="38"/>
      <c r="G233" s="38"/>
      <c r="H233" s="41" t="s">
        <v>696</v>
      </c>
    </row>
    <row r="234" spans="1:8" x14ac:dyDescent="0.35">
      <c r="A234" s="40" t="s">
        <v>448</v>
      </c>
      <c r="B234" s="40"/>
      <c r="C234" s="40"/>
      <c r="D234" s="40"/>
      <c r="E234" s="38"/>
      <c r="F234" s="38"/>
      <c r="G234" s="38">
        <v>40203020</v>
      </c>
      <c r="H234" s="42" t="s">
        <v>697</v>
      </c>
    </row>
    <row r="235" spans="1:8" ht="26.5" x14ac:dyDescent="0.35">
      <c r="A235" s="40" t="s">
        <v>448</v>
      </c>
      <c r="B235" s="40"/>
      <c r="C235" s="40"/>
      <c r="D235" s="40"/>
      <c r="E235" s="38"/>
      <c r="F235" s="38"/>
      <c r="G235" s="38"/>
      <c r="H235" s="41" t="s">
        <v>698</v>
      </c>
    </row>
    <row r="236" spans="1:8" x14ac:dyDescent="0.35">
      <c r="A236" s="40" t="s">
        <v>448</v>
      </c>
      <c r="B236" s="40"/>
      <c r="C236" s="40"/>
      <c r="D236" s="40"/>
      <c r="E236" s="38"/>
      <c r="F236" s="38"/>
      <c r="G236" s="38">
        <v>40203030</v>
      </c>
      <c r="H236" s="42" t="s">
        <v>699</v>
      </c>
    </row>
    <row r="237" spans="1:8" ht="39.5" x14ac:dyDescent="0.35">
      <c r="A237" s="40" t="s">
        <v>448</v>
      </c>
      <c r="B237" s="40"/>
      <c r="C237" s="40"/>
      <c r="D237" s="40"/>
      <c r="E237" s="40"/>
      <c r="F237" s="40"/>
      <c r="G237" s="38"/>
      <c r="H237" s="41" t="s">
        <v>700</v>
      </c>
    </row>
    <row r="238" spans="1:8" x14ac:dyDescent="0.35">
      <c r="A238" s="40" t="s">
        <v>448</v>
      </c>
      <c r="B238" s="40"/>
      <c r="C238" s="40"/>
      <c r="D238" s="40"/>
      <c r="E238" s="40"/>
      <c r="F238" s="40"/>
      <c r="G238" s="38">
        <v>40203040</v>
      </c>
      <c r="H238" s="42" t="s">
        <v>701</v>
      </c>
    </row>
    <row r="239" spans="1:8" ht="26.5" x14ac:dyDescent="0.35">
      <c r="A239" s="40" t="s">
        <v>448</v>
      </c>
      <c r="B239" s="40"/>
      <c r="C239" s="40"/>
      <c r="D239" s="40"/>
      <c r="E239" s="40"/>
      <c r="F239" s="40"/>
      <c r="G239" s="38"/>
      <c r="H239" s="41" t="s">
        <v>702</v>
      </c>
    </row>
    <row r="240" spans="1:8" x14ac:dyDescent="0.35">
      <c r="A240" s="38" t="s">
        <v>448</v>
      </c>
      <c r="B240" s="38"/>
      <c r="C240" s="38"/>
      <c r="D240" s="38"/>
      <c r="E240" s="38">
        <v>402040</v>
      </c>
      <c r="F240" s="38" t="s">
        <v>703</v>
      </c>
      <c r="G240" s="38">
        <v>40204010</v>
      </c>
      <c r="H240" s="42" t="s">
        <v>704</v>
      </c>
    </row>
    <row r="241" spans="1:8" ht="26.5" x14ac:dyDescent="0.35">
      <c r="A241" s="40" t="s">
        <v>448</v>
      </c>
      <c r="B241" s="40"/>
      <c r="C241" s="40"/>
      <c r="D241" s="40"/>
      <c r="E241" s="40"/>
      <c r="F241" s="40"/>
      <c r="G241" s="38"/>
      <c r="H241" s="41" t="s">
        <v>705</v>
      </c>
    </row>
    <row r="242" spans="1:8" x14ac:dyDescent="0.35">
      <c r="A242" s="38" t="s">
        <v>448</v>
      </c>
      <c r="B242" s="38"/>
      <c r="C242" s="38">
        <v>4030</v>
      </c>
      <c r="D242" s="38" t="s">
        <v>706</v>
      </c>
      <c r="E242" s="38">
        <v>403010</v>
      </c>
      <c r="F242" s="38" t="s">
        <v>706</v>
      </c>
      <c r="G242" s="38">
        <v>40301010</v>
      </c>
      <c r="H242" s="42" t="s">
        <v>707</v>
      </c>
    </row>
    <row r="243" spans="1:8" x14ac:dyDescent="0.35">
      <c r="A243" s="40" t="s">
        <v>448</v>
      </c>
      <c r="B243" s="38"/>
      <c r="C243" s="40"/>
      <c r="D243" s="40"/>
      <c r="E243" s="40"/>
      <c r="F243" s="40"/>
      <c r="G243" s="40"/>
      <c r="H243" s="41" t="s">
        <v>708</v>
      </c>
    </row>
    <row r="244" spans="1:8" x14ac:dyDescent="0.35">
      <c r="A244" s="38" t="s">
        <v>448</v>
      </c>
      <c r="B244" s="38"/>
      <c r="C244" s="38"/>
      <c r="D244" s="38"/>
      <c r="E244" s="38"/>
      <c r="F244" s="38"/>
      <c r="G244" s="38">
        <v>40301020</v>
      </c>
      <c r="H244" s="42" t="s">
        <v>709</v>
      </c>
    </row>
    <row r="245" spans="1:8" ht="26.5" x14ac:dyDescent="0.35">
      <c r="A245" s="40" t="s">
        <v>448</v>
      </c>
      <c r="B245" s="40"/>
      <c r="C245" s="40"/>
      <c r="D245" s="40"/>
      <c r="E245" s="40"/>
      <c r="F245" s="40"/>
      <c r="G245" s="40"/>
      <c r="H245" s="41" t="s">
        <v>710</v>
      </c>
    </row>
    <row r="246" spans="1:8" x14ac:dyDescent="0.35">
      <c r="A246" s="38" t="s">
        <v>448</v>
      </c>
      <c r="B246" s="38"/>
      <c r="C246" s="38"/>
      <c r="D246" s="38"/>
      <c r="E246" s="38"/>
      <c r="F246" s="38"/>
      <c r="G246" s="38">
        <v>40301030</v>
      </c>
      <c r="H246" s="42" t="s">
        <v>711</v>
      </c>
    </row>
    <row r="247" spans="1:8" x14ac:dyDescent="0.35">
      <c r="A247" s="40" t="s">
        <v>448</v>
      </c>
      <c r="B247" s="40"/>
      <c r="C247" s="40"/>
      <c r="D247" s="40"/>
      <c r="E247" s="40"/>
      <c r="F247" s="40"/>
      <c r="G247" s="40"/>
      <c r="H247" s="41" t="s">
        <v>712</v>
      </c>
    </row>
    <row r="248" spans="1:8" x14ac:dyDescent="0.35">
      <c r="A248" s="38" t="s">
        <v>448</v>
      </c>
      <c r="B248" s="38"/>
      <c r="C248" s="38"/>
      <c r="D248" s="38"/>
      <c r="E248" s="38"/>
      <c r="F248" s="38"/>
      <c r="G248" s="38">
        <v>40301040</v>
      </c>
      <c r="H248" s="42" t="s">
        <v>713</v>
      </c>
    </row>
    <row r="249" spans="1:8" x14ac:dyDescent="0.35">
      <c r="A249" s="40" t="s">
        <v>448</v>
      </c>
      <c r="B249" s="40"/>
      <c r="C249" s="40"/>
      <c r="D249" s="40"/>
      <c r="E249" s="40"/>
      <c r="F249" s="40"/>
      <c r="G249" s="40"/>
      <c r="H249" s="41" t="s">
        <v>714</v>
      </c>
    </row>
    <row r="250" spans="1:8" x14ac:dyDescent="0.35">
      <c r="A250" s="38" t="s">
        <v>448</v>
      </c>
      <c r="B250" s="38"/>
      <c r="C250" s="38"/>
      <c r="D250" s="38"/>
      <c r="E250" s="38"/>
      <c r="F250" s="38"/>
      <c r="G250" s="38">
        <v>40301050</v>
      </c>
      <c r="H250" s="42" t="s">
        <v>715</v>
      </c>
    </row>
    <row r="251" spans="1:8" x14ac:dyDescent="0.35">
      <c r="A251" s="40" t="s">
        <v>448</v>
      </c>
      <c r="B251" s="40"/>
      <c r="C251" s="40"/>
      <c r="D251" s="40"/>
      <c r="E251" s="40"/>
      <c r="F251" s="40"/>
      <c r="G251" s="40"/>
      <c r="H251" s="41" t="s">
        <v>716</v>
      </c>
    </row>
    <row r="252" spans="1:8" x14ac:dyDescent="0.35">
      <c r="A252" s="38">
        <v>45</v>
      </c>
      <c r="B252" s="38" t="s">
        <v>270</v>
      </c>
      <c r="C252" s="38">
        <v>4510</v>
      </c>
      <c r="D252" s="38" t="s">
        <v>717</v>
      </c>
      <c r="E252" s="38">
        <v>451020</v>
      </c>
      <c r="F252" s="38" t="s">
        <v>718</v>
      </c>
      <c r="G252" s="38">
        <v>45102010</v>
      </c>
      <c r="H252" s="42" t="s">
        <v>719</v>
      </c>
    </row>
    <row r="253" spans="1:8" ht="26.5" x14ac:dyDescent="0.35">
      <c r="A253" s="40" t="s">
        <v>448</v>
      </c>
      <c r="B253" s="40"/>
      <c r="C253" s="40"/>
      <c r="D253" s="40"/>
      <c r="E253" s="40"/>
      <c r="F253" s="40"/>
      <c r="G253" s="40"/>
      <c r="H253" s="41" t="s">
        <v>720</v>
      </c>
    </row>
    <row r="254" spans="1:8" x14ac:dyDescent="0.35">
      <c r="A254" s="40" t="s">
        <v>448</v>
      </c>
      <c r="B254" s="40"/>
      <c r="C254" s="40"/>
      <c r="D254" s="40"/>
      <c r="E254" s="40"/>
      <c r="F254" s="40"/>
      <c r="G254" s="48">
        <v>45102020</v>
      </c>
      <c r="H254" s="49" t="s">
        <v>721</v>
      </c>
    </row>
    <row r="255" spans="1:8" x14ac:dyDescent="0.35">
      <c r="A255" s="40" t="s">
        <v>448</v>
      </c>
      <c r="B255" s="40"/>
      <c r="C255" s="40"/>
      <c r="D255" s="40"/>
      <c r="E255" s="40"/>
      <c r="F255" s="40"/>
      <c r="G255" s="40"/>
      <c r="H255" s="51" t="s">
        <v>722</v>
      </c>
    </row>
    <row r="256" spans="1:8" x14ac:dyDescent="0.35">
      <c r="A256" s="40"/>
      <c r="B256" s="40"/>
      <c r="C256" s="40"/>
      <c r="D256" s="40"/>
      <c r="E256" s="40"/>
      <c r="F256" s="40"/>
      <c r="G256" s="38">
        <v>45102030</v>
      </c>
      <c r="H256" s="42" t="s">
        <v>723</v>
      </c>
    </row>
    <row r="257" spans="1:8" ht="26.5" x14ac:dyDescent="0.35">
      <c r="A257" s="40" t="s">
        <v>448</v>
      </c>
      <c r="B257" s="40"/>
      <c r="C257" s="40"/>
      <c r="D257" s="40"/>
      <c r="E257" s="40"/>
      <c r="F257" s="40"/>
      <c r="G257" s="40"/>
      <c r="H257" s="41" t="s">
        <v>724</v>
      </c>
    </row>
    <row r="258" spans="1:8" x14ac:dyDescent="0.35">
      <c r="A258" s="38" t="s">
        <v>448</v>
      </c>
      <c r="B258" s="38"/>
      <c r="C258" s="38"/>
      <c r="D258" s="38"/>
      <c r="E258" s="38">
        <v>451030</v>
      </c>
      <c r="F258" s="38" t="s">
        <v>725</v>
      </c>
      <c r="G258" s="38">
        <v>45103010</v>
      </c>
      <c r="H258" s="42" t="s">
        <v>726</v>
      </c>
    </row>
    <row r="259" spans="1:8" ht="39.5" x14ac:dyDescent="0.35">
      <c r="A259" s="40" t="s">
        <v>448</v>
      </c>
      <c r="B259" s="40"/>
      <c r="C259" s="40"/>
      <c r="D259" s="40"/>
      <c r="E259" s="40"/>
      <c r="F259" s="40"/>
      <c r="G259" s="40"/>
      <c r="H259" s="41" t="s">
        <v>727</v>
      </c>
    </row>
    <row r="260" spans="1:8" x14ac:dyDescent="0.35">
      <c r="A260" s="38" t="s">
        <v>448</v>
      </c>
      <c r="B260" s="38"/>
      <c r="C260" s="38"/>
      <c r="D260" s="38"/>
      <c r="E260" s="38"/>
      <c r="F260" s="38"/>
      <c r="G260" s="38">
        <v>45103020</v>
      </c>
      <c r="H260" s="42" t="s">
        <v>728</v>
      </c>
    </row>
    <row r="261" spans="1:8" x14ac:dyDescent="0.35">
      <c r="A261" s="40" t="s">
        <v>448</v>
      </c>
      <c r="B261" s="40"/>
      <c r="C261" s="40"/>
      <c r="D261" s="40"/>
      <c r="E261" s="40"/>
      <c r="F261" s="40"/>
      <c r="G261" s="40"/>
      <c r="H261" s="41" t="s">
        <v>729</v>
      </c>
    </row>
    <row r="262" spans="1:8" x14ac:dyDescent="0.35">
      <c r="A262" s="38" t="s">
        <v>448</v>
      </c>
      <c r="B262" s="38"/>
      <c r="C262" s="38">
        <v>4520</v>
      </c>
      <c r="D262" s="38" t="s">
        <v>730</v>
      </c>
      <c r="E262" s="38">
        <v>452010</v>
      </c>
      <c r="F262" s="38" t="s">
        <v>731</v>
      </c>
      <c r="G262" s="38">
        <v>45201020</v>
      </c>
      <c r="H262" s="42" t="s">
        <v>731</v>
      </c>
    </row>
    <row r="263" spans="1:8" ht="26.5" x14ac:dyDescent="0.35">
      <c r="A263" s="38" t="s">
        <v>448</v>
      </c>
      <c r="B263" s="38"/>
      <c r="C263" s="38"/>
      <c r="D263" s="38"/>
      <c r="E263" s="38"/>
      <c r="F263" s="38"/>
      <c r="G263" s="38"/>
      <c r="H263" s="41" t="s">
        <v>732</v>
      </c>
    </row>
    <row r="264" spans="1:8" x14ac:dyDescent="0.35">
      <c r="A264" s="40" t="s">
        <v>448</v>
      </c>
      <c r="B264" s="40"/>
      <c r="C264" s="40"/>
      <c r="D264" s="40"/>
      <c r="E264" s="38">
        <v>452020</v>
      </c>
      <c r="F264" s="38" t="s">
        <v>733</v>
      </c>
      <c r="G264" s="38">
        <v>45202030</v>
      </c>
      <c r="H264" s="42" t="s">
        <v>733</v>
      </c>
    </row>
    <row r="265" spans="1:8" ht="26.5" x14ac:dyDescent="0.35">
      <c r="A265" s="40" t="s">
        <v>448</v>
      </c>
      <c r="B265" s="40"/>
      <c r="C265" s="40"/>
      <c r="D265" s="40"/>
      <c r="E265" s="40"/>
      <c r="F265" s="40"/>
      <c r="G265" s="40"/>
      <c r="H265" s="41" t="s">
        <v>734</v>
      </c>
    </row>
    <row r="266" spans="1:8" x14ac:dyDescent="0.35">
      <c r="A266" s="38" t="s">
        <v>448</v>
      </c>
      <c r="B266" s="38"/>
      <c r="C266" s="38"/>
      <c r="D266" s="38"/>
      <c r="E266" s="38">
        <v>452030</v>
      </c>
      <c r="F266" s="38" t="s">
        <v>735</v>
      </c>
      <c r="G266" s="38">
        <v>45203010</v>
      </c>
      <c r="H266" s="42" t="s">
        <v>736</v>
      </c>
    </row>
    <row r="267" spans="1:8" ht="26.5" x14ac:dyDescent="0.35">
      <c r="A267" s="40" t="s">
        <v>448</v>
      </c>
      <c r="B267" s="40"/>
      <c r="C267" s="40"/>
      <c r="D267" s="40"/>
      <c r="E267" s="40"/>
      <c r="F267" s="40"/>
      <c r="G267" s="40"/>
      <c r="H267" s="41" t="s">
        <v>737</v>
      </c>
    </row>
    <row r="268" spans="1:8" x14ac:dyDescent="0.35">
      <c r="A268" s="40" t="s">
        <v>448</v>
      </c>
      <c r="B268" s="40"/>
      <c r="C268" s="40"/>
      <c r="D268" s="40"/>
      <c r="E268" s="40"/>
      <c r="F268" s="40"/>
      <c r="G268" s="38">
        <v>45203015</v>
      </c>
      <c r="H268" s="42" t="s">
        <v>738</v>
      </c>
    </row>
    <row r="269" spans="1:8" ht="26.5" x14ac:dyDescent="0.35">
      <c r="A269" s="40" t="s">
        <v>448</v>
      </c>
      <c r="B269" s="40"/>
      <c r="C269" s="40"/>
      <c r="D269" s="40"/>
      <c r="E269" s="40"/>
      <c r="F269" s="40"/>
      <c r="G269" s="40"/>
      <c r="H269" s="41" t="s">
        <v>739</v>
      </c>
    </row>
    <row r="270" spans="1:8" x14ac:dyDescent="0.35">
      <c r="A270" s="40" t="s">
        <v>448</v>
      </c>
      <c r="B270" s="40"/>
      <c r="C270" s="40"/>
      <c r="D270" s="40"/>
      <c r="E270" s="40"/>
      <c r="F270" s="40"/>
      <c r="G270" s="38">
        <v>45203020</v>
      </c>
      <c r="H270" s="42" t="s">
        <v>740</v>
      </c>
    </row>
    <row r="271" spans="1:8" x14ac:dyDescent="0.35">
      <c r="A271" s="40" t="s">
        <v>448</v>
      </c>
      <c r="B271" s="40"/>
      <c r="C271" s="40"/>
      <c r="D271" s="40"/>
      <c r="E271" s="40"/>
      <c r="F271" s="40"/>
      <c r="G271" s="40"/>
      <c r="H271" s="41" t="s">
        <v>741</v>
      </c>
    </row>
    <row r="272" spans="1:8" x14ac:dyDescent="0.35">
      <c r="A272" s="40" t="s">
        <v>448</v>
      </c>
      <c r="B272" s="40"/>
      <c r="C272" s="40"/>
      <c r="D272" s="40"/>
      <c r="E272" s="40"/>
      <c r="F272" s="40"/>
      <c r="G272" s="38">
        <v>45203030</v>
      </c>
      <c r="H272" s="42" t="s">
        <v>742</v>
      </c>
    </row>
    <row r="273" spans="1:8" ht="26.5" x14ac:dyDescent="0.35">
      <c r="A273" s="40" t="s">
        <v>448</v>
      </c>
      <c r="B273" s="40"/>
      <c r="C273" s="40"/>
      <c r="D273" s="40"/>
      <c r="E273" s="40"/>
      <c r="F273" s="40"/>
      <c r="G273" s="40"/>
      <c r="H273" s="41" t="s">
        <v>743</v>
      </c>
    </row>
    <row r="274" spans="1:8" x14ac:dyDescent="0.35">
      <c r="A274" s="40" t="s">
        <v>448</v>
      </c>
      <c r="B274" s="40"/>
      <c r="C274" s="38">
        <v>4530</v>
      </c>
      <c r="D274" s="38" t="s">
        <v>744</v>
      </c>
      <c r="E274" s="38">
        <v>453010</v>
      </c>
      <c r="F274" s="38" t="s">
        <v>744</v>
      </c>
      <c r="G274" s="43">
        <v>45301010</v>
      </c>
      <c r="H274" s="44" t="s">
        <v>745</v>
      </c>
    </row>
    <row r="275" spans="1:8" x14ac:dyDescent="0.35">
      <c r="A275" s="40" t="s">
        <v>448</v>
      </c>
      <c r="B275" s="40"/>
      <c r="C275" s="40"/>
      <c r="D275" s="40"/>
      <c r="E275" s="40"/>
      <c r="F275" s="40"/>
      <c r="G275" s="40"/>
      <c r="H275" s="41" t="s">
        <v>746</v>
      </c>
    </row>
    <row r="276" spans="1:8" x14ac:dyDescent="0.35">
      <c r="A276" s="40" t="s">
        <v>448</v>
      </c>
      <c r="B276" s="40"/>
      <c r="C276" s="40"/>
      <c r="D276" s="40"/>
      <c r="E276" s="40"/>
      <c r="F276" s="40"/>
      <c r="G276" s="38">
        <v>45301020</v>
      </c>
      <c r="H276" s="42" t="s">
        <v>747</v>
      </c>
    </row>
    <row r="277" spans="1:8" x14ac:dyDescent="0.35">
      <c r="A277" s="40" t="s">
        <v>448</v>
      </c>
      <c r="B277" s="40"/>
      <c r="C277" s="40"/>
      <c r="D277" s="40"/>
      <c r="E277" s="40"/>
      <c r="F277" s="40"/>
      <c r="G277" s="40"/>
      <c r="H277" s="41" t="s">
        <v>748</v>
      </c>
    </row>
    <row r="278" spans="1:8" x14ac:dyDescent="0.35">
      <c r="A278" s="38">
        <v>50</v>
      </c>
      <c r="B278" s="38" t="s">
        <v>749</v>
      </c>
      <c r="C278" s="38">
        <v>5010</v>
      </c>
      <c r="D278" s="38" t="s">
        <v>750</v>
      </c>
      <c r="E278" s="38">
        <v>501010</v>
      </c>
      <c r="F278" s="38" t="s">
        <v>751</v>
      </c>
      <c r="G278" s="38">
        <v>50101010</v>
      </c>
      <c r="H278" s="42" t="s">
        <v>752</v>
      </c>
    </row>
    <row r="279" spans="1:8" x14ac:dyDescent="0.35">
      <c r="A279" s="40" t="s">
        <v>448</v>
      </c>
      <c r="B279" s="40"/>
      <c r="C279" s="40"/>
      <c r="D279" s="40"/>
      <c r="E279" s="40"/>
      <c r="F279" s="40"/>
      <c r="G279" s="40"/>
      <c r="H279" s="41" t="s">
        <v>753</v>
      </c>
    </row>
    <row r="280" spans="1:8" x14ac:dyDescent="0.35">
      <c r="A280" s="38" t="s">
        <v>448</v>
      </c>
      <c r="B280" s="38"/>
      <c r="C280" s="38"/>
      <c r="D280" s="38"/>
      <c r="E280" s="38"/>
      <c r="F280" s="38"/>
      <c r="G280" s="38">
        <v>50101020</v>
      </c>
      <c r="H280" s="42" t="s">
        <v>754</v>
      </c>
    </row>
    <row r="281" spans="1:8" ht="26.5" x14ac:dyDescent="0.35">
      <c r="A281" s="40" t="s">
        <v>448</v>
      </c>
      <c r="B281" s="40"/>
      <c r="C281" s="40"/>
      <c r="D281" s="40"/>
      <c r="E281" s="40"/>
      <c r="F281" s="40"/>
      <c r="G281" s="40"/>
      <c r="H281" s="41" t="s">
        <v>755</v>
      </c>
    </row>
    <row r="282" spans="1:8" x14ac:dyDescent="0.35">
      <c r="A282" s="38" t="s">
        <v>448</v>
      </c>
      <c r="B282" s="38"/>
      <c r="C282" s="38"/>
      <c r="D282" s="38"/>
      <c r="E282" s="38">
        <v>501020</v>
      </c>
      <c r="F282" s="38" t="s">
        <v>756</v>
      </c>
      <c r="G282" s="38">
        <v>50102010</v>
      </c>
      <c r="H282" s="42" t="s">
        <v>756</v>
      </c>
    </row>
    <row r="283" spans="1:8" x14ac:dyDescent="0.35">
      <c r="A283" s="40" t="s">
        <v>448</v>
      </c>
      <c r="B283" s="40"/>
      <c r="C283" s="40"/>
      <c r="D283" s="40"/>
      <c r="E283" s="40"/>
      <c r="F283" s="40"/>
      <c r="G283" s="40"/>
      <c r="H283" s="41" t="s">
        <v>757</v>
      </c>
    </row>
    <row r="284" spans="1:8" x14ac:dyDescent="0.35">
      <c r="A284" s="40"/>
      <c r="B284" s="40"/>
      <c r="C284" s="52">
        <v>5020</v>
      </c>
      <c r="D284" s="53" t="s">
        <v>758</v>
      </c>
      <c r="E284" s="52">
        <v>502010</v>
      </c>
      <c r="F284" s="53" t="s">
        <v>759</v>
      </c>
      <c r="G284" s="52">
        <v>50201010</v>
      </c>
      <c r="H284" s="54" t="s">
        <v>760</v>
      </c>
    </row>
    <row r="285" spans="1:8" x14ac:dyDescent="0.35">
      <c r="A285" s="40"/>
      <c r="B285" s="40"/>
      <c r="C285" s="55"/>
      <c r="D285" s="56"/>
      <c r="E285" s="55"/>
      <c r="F285" s="56"/>
      <c r="G285" s="55"/>
      <c r="H285" s="57" t="s">
        <v>761</v>
      </c>
    </row>
    <row r="286" spans="1:8" x14ac:dyDescent="0.35">
      <c r="A286" s="40"/>
      <c r="B286" s="40"/>
      <c r="C286" s="58"/>
      <c r="D286" s="53"/>
      <c r="E286" s="58"/>
      <c r="F286" s="53"/>
      <c r="G286" s="52">
        <v>50201020</v>
      </c>
      <c r="H286" s="54" t="s">
        <v>762</v>
      </c>
    </row>
    <row r="287" spans="1:8" x14ac:dyDescent="0.35">
      <c r="A287" s="40"/>
      <c r="B287" s="40"/>
      <c r="C287" s="55"/>
      <c r="D287" s="56"/>
      <c r="E287" s="55"/>
      <c r="F287" s="56"/>
      <c r="G287" s="55"/>
      <c r="H287" s="57" t="s">
        <v>763</v>
      </c>
    </row>
    <row r="288" spans="1:8" x14ac:dyDescent="0.35">
      <c r="A288" s="40"/>
      <c r="B288" s="40"/>
      <c r="C288" s="55"/>
      <c r="D288" s="56"/>
      <c r="E288" s="55"/>
      <c r="F288" s="56"/>
      <c r="G288" s="52">
        <v>50201030</v>
      </c>
      <c r="H288" s="54" t="s">
        <v>764</v>
      </c>
    </row>
    <row r="289" spans="1:8" x14ac:dyDescent="0.35">
      <c r="A289" s="40"/>
      <c r="B289" s="40"/>
      <c r="C289" s="55"/>
      <c r="D289" s="56"/>
      <c r="E289" s="55"/>
      <c r="F289" s="56"/>
      <c r="G289" s="55"/>
      <c r="H289" s="57" t="s">
        <v>765</v>
      </c>
    </row>
    <row r="290" spans="1:8" x14ac:dyDescent="0.35">
      <c r="A290" s="40"/>
      <c r="B290" s="40"/>
      <c r="C290" s="58"/>
      <c r="D290" s="53"/>
      <c r="E290" s="58"/>
      <c r="F290" s="53"/>
      <c r="G290" s="52">
        <v>50201040</v>
      </c>
      <c r="H290" s="54" t="s">
        <v>766</v>
      </c>
    </row>
    <row r="291" spans="1:8" x14ac:dyDescent="0.35">
      <c r="A291" s="40"/>
      <c r="B291" s="40"/>
      <c r="C291" s="55"/>
      <c r="D291" s="56"/>
      <c r="E291" s="55"/>
      <c r="F291" s="56"/>
      <c r="G291" s="55"/>
      <c r="H291" s="57" t="s">
        <v>767</v>
      </c>
    </row>
    <row r="292" spans="1:8" x14ac:dyDescent="0.35">
      <c r="A292" s="40"/>
      <c r="B292" s="40"/>
      <c r="C292" s="55"/>
      <c r="D292" s="56"/>
      <c r="E292" s="52">
        <v>502020</v>
      </c>
      <c r="F292" s="53" t="s">
        <v>768</v>
      </c>
      <c r="G292" s="52">
        <v>50202010</v>
      </c>
      <c r="H292" s="54" t="s">
        <v>769</v>
      </c>
    </row>
    <row r="293" spans="1:8" ht="39.5" x14ac:dyDescent="0.35">
      <c r="A293" s="40"/>
      <c r="B293" s="40"/>
      <c r="C293" s="55"/>
      <c r="D293" s="56"/>
      <c r="E293" s="55"/>
      <c r="F293" s="56"/>
      <c r="G293" s="55"/>
      <c r="H293" s="57" t="s">
        <v>770</v>
      </c>
    </row>
    <row r="294" spans="1:8" x14ac:dyDescent="0.35">
      <c r="A294" s="40"/>
      <c r="B294" s="40"/>
      <c r="C294" s="55"/>
      <c r="D294" s="56"/>
      <c r="E294" s="55"/>
      <c r="F294" s="56"/>
      <c r="G294" s="52">
        <v>50202020</v>
      </c>
      <c r="H294" s="54" t="s">
        <v>771</v>
      </c>
    </row>
    <row r="295" spans="1:8" ht="26.5" x14ac:dyDescent="0.35">
      <c r="A295" s="40"/>
      <c r="B295" s="40"/>
      <c r="C295" s="55"/>
      <c r="D295" s="56"/>
      <c r="E295" s="55"/>
      <c r="F295" s="56"/>
      <c r="G295" s="55"/>
      <c r="H295" s="57" t="s">
        <v>772</v>
      </c>
    </row>
    <row r="296" spans="1:8" x14ac:dyDescent="0.35">
      <c r="A296" s="40"/>
      <c r="B296" s="40"/>
      <c r="C296" s="55"/>
      <c r="D296" s="56"/>
      <c r="E296" s="52">
        <v>502030</v>
      </c>
      <c r="F296" s="53" t="s">
        <v>773</v>
      </c>
      <c r="G296" s="52">
        <v>50203010</v>
      </c>
      <c r="H296" s="54" t="s">
        <v>773</v>
      </c>
    </row>
    <row r="297" spans="1:8" ht="39.5" x14ac:dyDescent="0.35">
      <c r="A297" s="40"/>
      <c r="B297" s="40"/>
      <c r="C297" s="55"/>
      <c r="D297" s="56"/>
      <c r="E297" s="55"/>
      <c r="F297" s="56"/>
      <c r="G297" s="55"/>
      <c r="H297" s="57" t="s">
        <v>774</v>
      </c>
    </row>
    <row r="298" spans="1:8" x14ac:dyDescent="0.35">
      <c r="A298" s="38">
        <v>55</v>
      </c>
      <c r="B298" s="38" t="s">
        <v>775</v>
      </c>
      <c r="C298" s="38">
        <v>5510</v>
      </c>
      <c r="D298" s="38" t="s">
        <v>775</v>
      </c>
      <c r="E298" s="38">
        <v>551010</v>
      </c>
      <c r="F298" s="38" t="s">
        <v>776</v>
      </c>
      <c r="G298" s="38">
        <v>55101010</v>
      </c>
      <c r="H298" s="42" t="s">
        <v>776</v>
      </c>
    </row>
    <row r="299" spans="1:8" x14ac:dyDescent="0.35">
      <c r="A299" s="40" t="s">
        <v>448</v>
      </c>
      <c r="B299" s="40"/>
      <c r="C299" s="40"/>
      <c r="D299" s="40"/>
      <c r="E299" s="40"/>
      <c r="F299" s="40"/>
      <c r="G299" s="40"/>
      <c r="H299" s="41" t="s">
        <v>777</v>
      </c>
    </row>
    <row r="300" spans="1:8" x14ac:dyDescent="0.35">
      <c r="A300" s="38" t="s">
        <v>448</v>
      </c>
      <c r="B300" s="38"/>
      <c r="C300" s="38"/>
      <c r="D300" s="38"/>
      <c r="E300" s="38">
        <v>551020</v>
      </c>
      <c r="F300" s="38" t="s">
        <v>778</v>
      </c>
      <c r="G300" s="38">
        <v>55102010</v>
      </c>
      <c r="H300" s="42" t="s">
        <v>778</v>
      </c>
    </row>
    <row r="301" spans="1:8" ht="39.5" x14ac:dyDescent="0.35">
      <c r="A301" s="40" t="s">
        <v>448</v>
      </c>
      <c r="B301" s="40"/>
      <c r="C301" s="40"/>
      <c r="D301" s="40"/>
      <c r="E301" s="40"/>
      <c r="F301" s="40"/>
      <c r="G301" s="40"/>
      <c r="H301" s="41" t="s">
        <v>779</v>
      </c>
    </row>
    <row r="302" spans="1:8" x14ac:dyDescent="0.35">
      <c r="A302" s="38" t="s">
        <v>448</v>
      </c>
      <c r="B302" s="38"/>
      <c r="C302" s="38"/>
      <c r="D302" s="38"/>
      <c r="E302" s="38">
        <v>551030</v>
      </c>
      <c r="F302" s="38" t="s">
        <v>780</v>
      </c>
      <c r="G302" s="38">
        <v>55103010</v>
      </c>
      <c r="H302" s="42" t="s">
        <v>780</v>
      </c>
    </row>
    <row r="303" spans="1:8" x14ac:dyDescent="0.35">
      <c r="A303" s="40" t="s">
        <v>448</v>
      </c>
      <c r="B303" s="40"/>
      <c r="C303" s="40"/>
      <c r="D303" s="40"/>
      <c r="E303" s="40"/>
      <c r="F303" s="40"/>
      <c r="G303" s="40"/>
      <c r="H303" s="41" t="s">
        <v>781</v>
      </c>
    </row>
    <row r="304" spans="1:8" x14ac:dyDescent="0.35">
      <c r="A304" s="38" t="s">
        <v>448</v>
      </c>
      <c r="B304" s="38"/>
      <c r="C304" s="38"/>
      <c r="D304" s="38"/>
      <c r="E304" s="38">
        <v>551040</v>
      </c>
      <c r="F304" s="38" t="s">
        <v>782</v>
      </c>
      <c r="G304" s="38">
        <v>55104010</v>
      </c>
      <c r="H304" s="42" t="s">
        <v>782</v>
      </c>
    </row>
    <row r="305" spans="1:8" x14ac:dyDescent="0.35">
      <c r="A305" s="40" t="s">
        <v>448</v>
      </c>
      <c r="B305" s="40"/>
      <c r="C305" s="40"/>
      <c r="D305" s="40"/>
      <c r="E305" s="40"/>
      <c r="F305" s="40"/>
      <c r="G305" s="40"/>
      <c r="H305" s="41" t="s">
        <v>783</v>
      </c>
    </row>
    <row r="306" spans="1:8" x14ac:dyDescent="0.35">
      <c r="A306" s="40" t="s">
        <v>448</v>
      </c>
      <c r="B306" s="40"/>
      <c r="C306" s="40"/>
      <c r="D306" s="40"/>
      <c r="E306" s="38">
        <v>551050</v>
      </c>
      <c r="F306" s="38" t="s">
        <v>784</v>
      </c>
      <c r="G306" s="38">
        <v>55105010</v>
      </c>
      <c r="H306" s="42" t="s">
        <v>785</v>
      </c>
    </row>
    <row r="307" spans="1:8" ht="39.5" x14ac:dyDescent="0.35">
      <c r="A307" s="40" t="s">
        <v>448</v>
      </c>
      <c r="B307" s="40"/>
      <c r="C307" s="40"/>
      <c r="D307" s="40"/>
      <c r="E307" s="40"/>
      <c r="F307" s="40"/>
      <c r="G307" s="40"/>
      <c r="H307" s="41" t="s">
        <v>786</v>
      </c>
    </row>
    <row r="308" spans="1:8" x14ac:dyDescent="0.35">
      <c r="A308" s="40" t="s">
        <v>448</v>
      </c>
      <c r="B308" s="40"/>
      <c r="C308" s="40"/>
      <c r="D308" s="40"/>
      <c r="E308" s="40"/>
      <c r="F308" s="40"/>
      <c r="G308" s="38">
        <v>55105020</v>
      </c>
      <c r="H308" s="42" t="s">
        <v>787</v>
      </c>
    </row>
    <row r="309" spans="1:8" ht="52.5" x14ac:dyDescent="0.35">
      <c r="A309" s="40" t="s">
        <v>448</v>
      </c>
      <c r="B309" s="40"/>
      <c r="C309" s="40"/>
      <c r="D309" s="40"/>
      <c r="E309" s="40"/>
      <c r="F309" s="40"/>
      <c r="G309" s="40"/>
      <c r="H309" s="41" t="s">
        <v>788</v>
      </c>
    </row>
    <row r="310" spans="1:8" x14ac:dyDescent="0.35">
      <c r="A310" s="38">
        <v>60</v>
      </c>
      <c r="B310" s="38" t="s">
        <v>85</v>
      </c>
      <c r="C310" s="45">
        <v>6010</v>
      </c>
      <c r="D310" s="45" t="s">
        <v>789</v>
      </c>
      <c r="E310" s="45">
        <v>601010</v>
      </c>
      <c r="F310" s="45" t="s">
        <v>790</v>
      </c>
      <c r="G310" s="38">
        <v>60101010</v>
      </c>
      <c r="H310" s="42" t="s">
        <v>791</v>
      </c>
    </row>
    <row r="311" spans="1:8" x14ac:dyDescent="0.35">
      <c r="A311" s="40" t="s">
        <v>448</v>
      </c>
      <c r="B311" s="40"/>
      <c r="C311" s="40"/>
      <c r="D311" s="40"/>
      <c r="E311" s="40"/>
      <c r="F311" s="40"/>
      <c r="G311" s="38"/>
      <c r="H311" s="59" t="s">
        <v>792</v>
      </c>
    </row>
    <row r="312" spans="1:8" x14ac:dyDescent="0.35">
      <c r="A312" s="40" t="s">
        <v>448</v>
      </c>
      <c r="B312" s="40"/>
      <c r="C312" s="40"/>
      <c r="D312" s="40"/>
      <c r="E312" s="45">
        <v>601025</v>
      </c>
      <c r="F312" s="45" t="s">
        <v>793</v>
      </c>
      <c r="G312" s="45">
        <v>60102510</v>
      </c>
      <c r="H312" s="46" t="s">
        <v>794</v>
      </c>
    </row>
    <row r="313" spans="1:8" ht="26" x14ac:dyDescent="0.35">
      <c r="A313" s="40" t="s">
        <v>448</v>
      </c>
      <c r="B313" s="40"/>
      <c r="C313" s="40"/>
      <c r="D313" s="40"/>
      <c r="E313" s="45" t="s">
        <v>795</v>
      </c>
      <c r="F313" s="40"/>
      <c r="G313" s="38"/>
      <c r="H313" s="59" t="s">
        <v>796</v>
      </c>
    </row>
    <row r="314" spans="1:8" x14ac:dyDescent="0.35">
      <c r="A314" s="40" t="s">
        <v>448</v>
      </c>
      <c r="B314" s="40"/>
      <c r="C314" s="40"/>
      <c r="D314" s="40"/>
      <c r="E314" s="45">
        <v>601030</v>
      </c>
      <c r="F314" s="45" t="s">
        <v>797</v>
      </c>
      <c r="G314" s="45">
        <v>60103010</v>
      </c>
      <c r="H314" s="46" t="s">
        <v>798</v>
      </c>
    </row>
    <row r="315" spans="1:8" x14ac:dyDescent="0.35">
      <c r="A315" s="40" t="s">
        <v>448</v>
      </c>
      <c r="B315" s="40"/>
      <c r="C315" s="40"/>
      <c r="D315" s="40"/>
      <c r="E315" s="45"/>
      <c r="F315" s="45"/>
      <c r="G315" s="38"/>
      <c r="H315" s="59" t="s">
        <v>799</v>
      </c>
    </row>
    <row r="316" spans="1:8" x14ac:dyDescent="0.35">
      <c r="A316" s="40" t="s">
        <v>448</v>
      </c>
      <c r="B316" s="40"/>
      <c r="C316" s="40"/>
      <c r="D316" s="40"/>
      <c r="E316" s="45">
        <v>601040</v>
      </c>
      <c r="F316" s="45" t="s">
        <v>800</v>
      </c>
      <c r="G316" s="45">
        <v>60104010</v>
      </c>
      <c r="H316" s="46" t="s">
        <v>801</v>
      </c>
    </row>
    <row r="317" spans="1:8" x14ac:dyDescent="0.35">
      <c r="A317" s="40" t="s">
        <v>448</v>
      </c>
      <c r="B317" s="40"/>
      <c r="C317" s="40"/>
      <c r="D317" s="40"/>
      <c r="E317" s="45"/>
      <c r="F317" s="45"/>
      <c r="G317" s="38"/>
      <c r="H317" s="59" t="s">
        <v>802</v>
      </c>
    </row>
    <row r="318" spans="1:8" x14ac:dyDescent="0.35">
      <c r="A318" s="40" t="s">
        <v>448</v>
      </c>
      <c r="B318" s="40"/>
      <c r="C318" s="40"/>
      <c r="D318" s="40"/>
      <c r="E318" s="45">
        <v>601050</v>
      </c>
      <c r="F318" s="45" t="s">
        <v>803</v>
      </c>
      <c r="G318" s="45">
        <v>60105010</v>
      </c>
      <c r="H318" s="46" t="s">
        <v>804</v>
      </c>
    </row>
    <row r="319" spans="1:8" ht="26" x14ac:dyDescent="0.35">
      <c r="A319" s="40" t="s">
        <v>448</v>
      </c>
      <c r="B319" s="40"/>
      <c r="C319" s="40"/>
      <c r="D319" s="40"/>
      <c r="E319" s="45"/>
      <c r="F319" s="45"/>
      <c r="G319" s="38"/>
      <c r="H319" s="59" t="s">
        <v>805</v>
      </c>
    </row>
    <row r="320" spans="1:8" x14ac:dyDescent="0.35">
      <c r="A320" s="40" t="s">
        <v>448</v>
      </c>
      <c r="B320" s="40"/>
      <c r="C320" s="40"/>
      <c r="D320" s="40"/>
      <c r="E320" s="45"/>
      <c r="G320" s="48">
        <v>60101060</v>
      </c>
      <c r="H320" s="49" t="s">
        <v>806</v>
      </c>
    </row>
    <row r="321" spans="1:8" ht="26" x14ac:dyDescent="0.35">
      <c r="A321" s="40"/>
      <c r="B321" s="40"/>
      <c r="C321" s="40"/>
      <c r="D321" s="40"/>
      <c r="E321" s="45"/>
      <c r="F321" s="45"/>
      <c r="G321" s="38"/>
      <c r="H321" s="60" t="s">
        <v>807</v>
      </c>
    </row>
    <row r="322" spans="1:8" x14ac:dyDescent="0.35">
      <c r="A322" s="40"/>
      <c r="B322" s="40"/>
      <c r="C322" s="40"/>
      <c r="D322" s="40"/>
      <c r="E322" s="45">
        <v>601060</v>
      </c>
      <c r="F322" s="45" t="s">
        <v>808</v>
      </c>
      <c r="G322" s="45">
        <v>60106010</v>
      </c>
      <c r="H322" s="46" t="s">
        <v>809</v>
      </c>
    </row>
    <row r="323" spans="1:8" ht="26.5" x14ac:dyDescent="0.35">
      <c r="A323" s="40"/>
      <c r="B323" s="40"/>
      <c r="C323" s="40"/>
      <c r="D323" s="40"/>
      <c r="E323" s="45"/>
      <c r="F323" s="45"/>
      <c r="G323" s="38"/>
      <c r="H323" s="46" t="s">
        <v>810</v>
      </c>
    </row>
    <row r="324" spans="1:8" x14ac:dyDescent="0.35">
      <c r="A324" s="40"/>
      <c r="B324" s="40"/>
      <c r="C324" s="40"/>
      <c r="D324" s="40"/>
      <c r="E324" s="45"/>
      <c r="F324" s="45"/>
      <c r="G324" s="45">
        <v>60106020</v>
      </c>
      <c r="H324" s="46" t="s">
        <v>811</v>
      </c>
    </row>
    <row r="325" spans="1:8" ht="26.5" x14ac:dyDescent="0.35">
      <c r="A325" s="40" t="s">
        <v>448</v>
      </c>
      <c r="B325" s="40"/>
      <c r="C325" s="40"/>
      <c r="D325" s="40"/>
      <c r="E325" s="45"/>
      <c r="F325" s="45"/>
      <c r="G325" s="38"/>
      <c r="H325" s="46" t="s">
        <v>812</v>
      </c>
    </row>
    <row r="326" spans="1:8" x14ac:dyDescent="0.35">
      <c r="A326" s="40" t="s">
        <v>448</v>
      </c>
      <c r="B326" s="40"/>
      <c r="C326" s="40"/>
      <c r="D326" s="40"/>
      <c r="E326" s="45">
        <v>601070</v>
      </c>
      <c r="F326" s="45" t="s">
        <v>813</v>
      </c>
      <c r="G326" s="45">
        <v>60107010</v>
      </c>
      <c r="H326" s="46" t="s">
        <v>814</v>
      </c>
    </row>
    <row r="327" spans="1:8" ht="26.5" x14ac:dyDescent="0.35">
      <c r="A327" s="40" t="s">
        <v>448</v>
      </c>
      <c r="B327" s="40"/>
      <c r="C327" s="40"/>
      <c r="D327" s="40"/>
      <c r="E327" s="45"/>
      <c r="F327" s="45"/>
      <c r="G327" s="38"/>
      <c r="H327" s="47" t="s">
        <v>815</v>
      </c>
    </row>
    <row r="328" spans="1:8" x14ac:dyDescent="0.35">
      <c r="A328" s="40" t="s">
        <v>448</v>
      </c>
      <c r="B328" s="40"/>
      <c r="C328" s="40"/>
      <c r="D328" s="40"/>
      <c r="E328" s="45">
        <v>601080</v>
      </c>
      <c r="F328" s="45" t="s">
        <v>816</v>
      </c>
      <c r="G328" s="45">
        <v>60108010</v>
      </c>
      <c r="H328" s="46" t="s">
        <v>817</v>
      </c>
    </row>
    <row r="329" spans="1:8" ht="52.5" x14ac:dyDescent="0.35">
      <c r="A329" s="40" t="s">
        <v>448</v>
      </c>
      <c r="B329" s="40"/>
      <c r="C329" s="40"/>
      <c r="D329" s="40"/>
      <c r="E329" s="40"/>
      <c r="F329" s="40"/>
      <c r="G329" s="38"/>
      <c r="H329" s="46" t="s">
        <v>818</v>
      </c>
    </row>
    <row r="330" spans="1:8" x14ac:dyDescent="0.35">
      <c r="A330" s="40"/>
      <c r="B330" s="40"/>
      <c r="C330" s="40"/>
      <c r="D330" s="40"/>
      <c r="E330" s="40"/>
      <c r="F330" s="40"/>
      <c r="G330" s="45">
        <v>60108020</v>
      </c>
      <c r="H330" s="46" t="s">
        <v>819</v>
      </c>
    </row>
    <row r="331" spans="1:8" x14ac:dyDescent="0.35">
      <c r="A331" s="40"/>
      <c r="B331" s="40"/>
      <c r="C331" s="40"/>
      <c r="D331" s="40"/>
      <c r="E331" s="40"/>
      <c r="F331" s="40"/>
      <c r="G331" s="38"/>
      <c r="H331" s="46" t="s">
        <v>820</v>
      </c>
    </row>
    <row r="332" spans="1:8" x14ac:dyDescent="0.35">
      <c r="A332" s="40"/>
      <c r="B332" s="40"/>
      <c r="C332" s="40"/>
      <c r="D332" s="40"/>
      <c r="E332" s="40"/>
      <c r="F332" s="40"/>
      <c r="G332" s="45">
        <v>60108030</v>
      </c>
      <c r="H332" s="46" t="s">
        <v>821</v>
      </c>
    </row>
    <row r="333" spans="1:8" ht="26.5" x14ac:dyDescent="0.35">
      <c r="A333" s="40"/>
      <c r="B333" s="40"/>
      <c r="C333" s="40"/>
      <c r="D333" s="40"/>
      <c r="E333" s="40"/>
      <c r="F333" s="40"/>
      <c r="G333" s="38"/>
      <c r="H333" s="46" t="s">
        <v>822</v>
      </c>
    </row>
    <row r="334" spans="1:8" x14ac:dyDescent="0.35">
      <c r="A334" s="40"/>
      <c r="B334" s="40"/>
      <c r="C334" s="40"/>
      <c r="D334" s="40"/>
      <c r="E334" s="40"/>
      <c r="F334" s="40"/>
      <c r="G334" s="45">
        <v>60108040</v>
      </c>
      <c r="H334" s="46" t="s">
        <v>823</v>
      </c>
    </row>
    <row r="335" spans="1:8" ht="26.5" x14ac:dyDescent="0.35">
      <c r="A335" s="40"/>
      <c r="B335" s="40"/>
      <c r="C335" s="40"/>
      <c r="D335" s="40"/>
      <c r="E335" s="40"/>
      <c r="F335" s="40"/>
      <c r="G335" s="38"/>
      <c r="H335" s="46" t="s">
        <v>824</v>
      </c>
    </row>
    <row r="336" spans="1:8" x14ac:dyDescent="0.35">
      <c r="A336" s="40"/>
      <c r="B336" s="40"/>
      <c r="C336" s="40"/>
      <c r="D336" s="40"/>
      <c r="E336" s="40"/>
      <c r="F336" s="40"/>
      <c r="G336" s="45">
        <v>60108050</v>
      </c>
      <c r="H336" s="46" t="s">
        <v>825</v>
      </c>
    </row>
    <row r="337" spans="1:8" ht="26.5" x14ac:dyDescent="0.35">
      <c r="A337" s="40"/>
      <c r="B337" s="40"/>
      <c r="C337" s="40"/>
      <c r="D337" s="40"/>
      <c r="E337" s="40"/>
      <c r="F337" s="40"/>
      <c r="G337" s="38"/>
      <c r="H337" s="46" t="s">
        <v>826</v>
      </c>
    </row>
    <row r="338" spans="1:8" x14ac:dyDescent="0.35">
      <c r="A338" s="38" t="s">
        <v>448</v>
      </c>
      <c r="B338" s="38"/>
      <c r="C338" s="45">
        <v>6020</v>
      </c>
      <c r="D338" s="45" t="s">
        <v>827</v>
      </c>
      <c r="E338" s="45">
        <v>602010</v>
      </c>
      <c r="F338" s="45" t="s">
        <v>828</v>
      </c>
      <c r="G338" s="45">
        <v>60201010</v>
      </c>
      <c r="H338" s="46" t="s">
        <v>829</v>
      </c>
    </row>
    <row r="339" spans="1:8" ht="26" x14ac:dyDescent="0.35">
      <c r="A339" s="40" t="s">
        <v>448</v>
      </c>
      <c r="B339" s="40"/>
      <c r="C339" s="40"/>
      <c r="D339" s="40"/>
      <c r="E339" s="40"/>
      <c r="F339" s="40"/>
      <c r="G339" s="45"/>
      <c r="H339" s="59" t="s">
        <v>830</v>
      </c>
    </row>
    <row r="340" spans="1:8" x14ac:dyDescent="0.35">
      <c r="A340" s="40" t="s">
        <v>448</v>
      </c>
      <c r="B340" s="40"/>
      <c r="C340" s="40"/>
      <c r="D340" s="40"/>
      <c r="E340" s="40"/>
      <c r="F340" s="40"/>
      <c r="G340" s="45">
        <v>60201020</v>
      </c>
      <c r="H340" s="46" t="s">
        <v>831</v>
      </c>
    </row>
    <row r="341" spans="1:8" x14ac:dyDescent="0.35">
      <c r="A341" s="40" t="s">
        <v>448</v>
      </c>
      <c r="B341" s="40"/>
      <c r="C341" s="40"/>
      <c r="D341" s="40"/>
      <c r="E341" s="40"/>
      <c r="F341" s="40"/>
      <c r="G341" s="45"/>
      <c r="H341" s="59" t="s">
        <v>832</v>
      </c>
    </row>
    <row r="342" spans="1:8" x14ac:dyDescent="0.35">
      <c r="A342" s="40" t="s">
        <v>448</v>
      </c>
      <c r="B342" s="40"/>
      <c r="C342" s="40"/>
      <c r="D342" s="40"/>
      <c r="E342" s="40"/>
      <c r="F342" s="40"/>
      <c r="G342" s="45">
        <v>60201030</v>
      </c>
      <c r="H342" s="46" t="s">
        <v>833</v>
      </c>
    </row>
    <row r="343" spans="1:8" x14ac:dyDescent="0.35">
      <c r="A343" s="40" t="s">
        <v>448</v>
      </c>
      <c r="B343" s="40"/>
      <c r="C343" s="40"/>
      <c r="D343" s="40"/>
      <c r="E343" s="40"/>
      <c r="F343" s="40"/>
      <c r="G343" s="45"/>
      <c r="H343" s="59" t="s">
        <v>834</v>
      </c>
    </row>
    <row r="344" spans="1:8" x14ac:dyDescent="0.35">
      <c r="A344" s="40" t="s">
        <v>448</v>
      </c>
      <c r="B344" s="40"/>
      <c r="C344" s="40"/>
      <c r="D344" s="40"/>
      <c r="E344" s="40"/>
      <c r="F344" s="40"/>
      <c r="G344" s="45">
        <v>60201040</v>
      </c>
      <c r="H344" s="46" t="s">
        <v>835</v>
      </c>
    </row>
    <row r="345" spans="1:8" ht="15" thickBot="1" x14ac:dyDescent="0.4">
      <c r="A345" s="61" t="s">
        <v>448</v>
      </c>
      <c r="B345" s="61" t="s">
        <v>448</v>
      </c>
      <c r="C345" s="61" t="s">
        <v>448</v>
      </c>
      <c r="D345" s="61" t="s">
        <v>448</v>
      </c>
      <c r="E345" s="61" t="s">
        <v>448</v>
      </c>
      <c r="F345" s="61" t="s">
        <v>448</v>
      </c>
      <c r="G345" s="61" t="s">
        <v>448</v>
      </c>
      <c r="H345" s="62" t="s">
        <v>836</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sheetPr filterMode="1"/>
  <dimension ref="A1:N249"/>
  <sheetViews>
    <sheetView topLeftCell="E1" workbookViewId="0">
      <pane ySplit="3" topLeftCell="A4" activePane="bottomLeft" state="frozen"/>
      <selection pane="bottomLeft" activeCell="A68" sqref="A1:A1048576"/>
    </sheetView>
  </sheetViews>
  <sheetFormatPr defaultRowHeight="14.5" x14ac:dyDescent="0.35"/>
  <cols>
    <col min="1" max="1" width="54.81640625" bestFit="1" customWidth="1"/>
    <col min="3" max="3" width="15.453125" bestFit="1" customWidth="1"/>
    <col min="4" max="4" width="32.453125" bestFit="1" customWidth="1"/>
    <col min="5" max="5" width="16.54296875" bestFit="1" customWidth="1"/>
    <col min="6" max="6" width="23.1796875" customWidth="1"/>
    <col min="7" max="7" width="19.26953125" style="17" bestFit="1" customWidth="1"/>
    <col min="8" max="8" width="36" bestFit="1" customWidth="1"/>
    <col min="9" max="9" width="24.81640625" bestFit="1" customWidth="1"/>
    <col min="10" max="10" width="24.81640625" style="18" customWidth="1"/>
    <col min="11" max="11" width="40.81640625" bestFit="1" customWidth="1"/>
    <col min="13" max="13" width="40.81640625" bestFit="1" customWidth="1"/>
    <col min="14" max="14" width="24.81640625" style="18" customWidth="1"/>
  </cols>
  <sheetData>
    <row r="1" spans="1:14" s="2" customFormat="1" ht="15" customHeight="1" x14ac:dyDescent="0.35">
      <c r="A1" s="23" t="s">
        <v>68</v>
      </c>
      <c r="B1" s="24"/>
      <c r="C1" s="24"/>
      <c r="D1" s="24"/>
      <c r="E1" s="24"/>
      <c r="F1" s="24"/>
      <c r="G1" s="24"/>
      <c r="H1" s="24"/>
      <c r="I1" s="24"/>
      <c r="J1" s="25"/>
    </row>
    <row r="2" spans="1:14" s="2" customFormat="1" ht="15" thickBot="1" x14ac:dyDescent="0.4">
      <c r="A2" s="3" t="s">
        <v>69</v>
      </c>
      <c r="B2" s="4"/>
      <c r="C2" s="4"/>
      <c r="D2" s="4"/>
      <c r="E2" s="4"/>
      <c r="F2" s="4"/>
      <c r="G2" s="5"/>
      <c r="H2" s="4"/>
      <c r="I2" s="4"/>
      <c r="J2" s="6"/>
      <c r="K2" s="7"/>
      <c r="M2" s="7"/>
      <c r="N2" s="6"/>
    </row>
    <row r="3" spans="1:14" s="13" customFormat="1" ht="13" x14ac:dyDescent="0.3">
      <c r="A3" s="8" t="s">
        <v>70</v>
      </c>
      <c r="B3" s="9" t="s">
        <v>71</v>
      </c>
      <c r="C3" s="8" t="s">
        <v>72</v>
      </c>
      <c r="D3" s="8" t="s">
        <v>73</v>
      </c>
      <c r="E3" s="8" t="s">
        <v>74</v>
      </c>
      <c r="F3" s="8" t="s">
        <v>75</v>
      </c>
      <c r="G3" s="10" t="s">
        <v>76</v>
      </c>
      <c r="H3" s="8" t="s">
        <v>77</v>
      </c>
      <c r="I3" s="8" t="s">
        <v>78</v>
      </c>
      <c r="J3" s="11" t="s">
        <v>79</v>
      </c>
      <c r="K3" s="12" t="s">
        <v>80</v>
      </c>
      <c r="L3" s="13" t="s">
        <v>81</v>
      </c>
      <c r="M3" s="12" t="s">
        <v>80</v>
      </c>
      <c r="N3" s="11" t="s">
        <v>79</v>
      </c>
    </row>
    <row r="4" spans="1:14" s="2" customFormat="1" hidden="1" x14ac:dyDescent="0.35">
      <c r="A4" s="14" t="s">
        <v>82</v>
      </c>
      <c r="B4" s="14">
        <v>15385</v>
      </c>
      <c r="C4" s="14" t="s">
        <v>83</v>
      </c>
      <c r="D4" s="14" t="s">
        <v>84</v>
      </c>
      <c r="E4" s="14" t="s">
        <v>29</v>
      </c>
      <c r="F4" s="14" t="s">
        <v>85</v>
      </c>
      <c r="G4" s="15">
        <v>60101080</v>
      </c>
      <c r="H4" s="14" t="s">
        <v>86</v>
      </c>
      <c r="I4" s="14" t="s">
        <v>85</v>
      </c>
      <c r="J4" s="15">
        <v>60108030</v>
      </c>
      <c r="K4" s="14" t="s">
        <v>87</v>
      </c>
      <c r="L4" s="2">
        <v>645</v>
      </c>
      <c r="M4" s="14" t="s">
        <v>87</v>
      </c>
      <c r="N4" s="15">
        <v>60108030</v>
      </c>
    </row>
    <row r="5" spans="1:14" s="2" customFormat="1" hidden="1" x14ac:dyDescent="0.35">
      <c r="A5" s="14" t="s">
        <v>88</v>
      </c>
      <c r="B5" s="14">
        <v>754439</v>
      </c>
      <c r="C5" s="14" t="s">
        <v>83</v>
      </c>
      <c r="D5" s="14" t="s">
        <v>84</v>
      </c>
      <c r="E5" s="14" t="s">
        <v>29</v>
      </c>
      <c r="F5" s="14" t="s">
        <v>85</v>
      </c>
      <c r="G5" s="16">
        <v>60101080</v>
      </c>
      <c r="H5" s="14" t="s">
        <v>86</v>
      </c>
      <c r="I5" s="14" t="s">
        <v>85</v>
      </c>
      <c r="J5" s="15">
        <v>60108010</v>
      </c>
      <c r="K5" s="14" t="s">
        <v>89</v>
      </c>
      <c r="L5" s="2">
        <v>188292</v>
      </c>
      <c r="M5" s="14" t="s">
        <v>89</v>
      </c>
      <c r="N5" s="15">
        <v>60108010</v>
      </c>
    </row>
    <row r="6" spans="1:14" s="2" customFormat="1" hidden="1" x14ac:dyDescent="0.35">
      <c r="A6" s="14" t="s">
        <v>90</v>
      </c>
      <c r="B6" s="14">
        <v>484697</v>
      </c>
      <c r="C6" s="14" t="s">
        <v>83</v>
      </c>
      <c r="D6" s="14" t="s">
        <v>84</v>
      </c>
      <c r="E6" s="14" t="s">
        <v>29</v>
      </c>
      <c r="F6" s="14" t="s">
        <v>85</v>
      </c>
      <c r="G6" s="16">
        <v>60101080</v>
      </c>
      <c r="H6" s="14" t="s">
        <v>86</v>
      </c>
      <c r="I6" s="14" t="s">
        <v>85</v>
      </c>
      <c r="J6" s="15">
        <v>60108020</v>
      </c>
      <c r="K6" s="14" t="s">
        <v>91</v>
      </c>
      <c r="L6" s="2">
        <v>154244</v>
      </c>
      <c r="M6" s="14" t="s">
        <v>91</v>
      </c>
      <c r="N6" s="15">
        <v>60108020</v>
      </c>
    </row>
    <row r="7" spans="1:14" s="2" customFormat="1" hidden="1" x14ac:dyDescent="0.35">
      <c r="A7" s="14" t="s">
        <v>92</v>
      </c>
      <c r="B7" s="14">
        <v>4722</v>
      </c>
      <c r="C7" s="14" t="s">
        <v>83</v>
      </c>
      <c r="D7" s="14" t="s">
        <v>93</v>
      </c>
      <c r="E7" s="14" t="s">
        <v>39</v>
      </c>
      <c r="F7" s="14" t="s">
        <v>85</v>
      </c>
      <c r="G7" s="16">
        <v>60101080</v>
      </c>
      <c r="H7" s="14" t="s">
        <v>86</v>
      </c>
      <c r="I7" s="14" t="s">
        <v>85</v>
      </c>
      <c r="J7" s="15">
        <v>60108040</v>
      </c>
      <c r="K7" s="14" t="s">
        <v>94</v>
      </c>
      <c r="L7" s="2">
        <v>11823</v>
      </c>
      <c r="M7" s="14" t="s">
        <v>94</v>
      </c>
      <c r="N7" s="15">
        <v>60108040</v>
      </c>
    </row>
    <row r="8" spans="1:14" s="2" customFormat="1" hidden="1" x14ac:dyDescent="0.35">
      <c r="A8" s="14" t="s">
        <v>95</v>
      </c>
      <c r="B8" s="14">
        <v>9174</v>
      </c>
      <c r="C8" s="14" t="s">
        <v>83</v>
      </c>
      <c r="D8" s="14" t="s">
        <v>84</v>
      </c>
      <c r="E8" s="14" t="s">
        <v>29</v>
      </c>
      <c r="F8" s="14" t="s">
        <v>85</v>
      </c>
      <c r="G8" s="16">
        <v>60101080</v>
      </c>
      <c r="H8" s="14" t="s">
        <v>86</v>
      </c>
      <c r="I8" s="14" t="s">
        <v>85</v>
      </c>
      <c r="J8" s="15">
        <v>60108040</v>
      </c>
      <c r="K8" s="14" t="s">
        <v>94</v>
      </c>
      <c r="L8" s="2">
        <v>12373</v>
      </c>
      <c r="M8" s="14" t="s">
        <v>94</v>
      </c>
      <c r="N8" s="15">
        <v>60108040</v>
      </c>
    </row>
    <row r="9" spans="1:14" s="2" customFormat="1" hidden="1" x14ac:dyDescent="0.35">
      <c r="A9" s="14" t="s">
        <v>96</v>
      </c>
      <c r="B9" s="14">
        <v>40561</v>
      </c>
      <c r="C9" s="14" t="s">
        <v>83</v>
      </c>
      <c r="D9" s="14" t="s">
        <v>93</v>
      </c>
      <c r="E9" s="14" t="s">
        <v>39</v>
      </c>
      <c r="F9" s="14" t="s">
        <v>85</v>
      </c>
      <c r="G9" s="16">
        <v>60101080</v>
      </c>
      <c r="H9" s="14" t="s">
        <v>86</v>
      </c>
      <c r="I9" s="14" t="s">
        <v>85</v>
      </c>
      <c r="J9" s="15">
        <v>60108050</v>
      </c>
      <c r="K9" s="14" t="s">
        <v>97</v>
      </c>
      <c r="L9" s="2">
        <v>4671</v>
      </c>
      <c r="M9" s="14" t="s">
        <v>97</v>
      </c>
      <c r="N9" s="15">
        <v>60108050</v>
      </c>
    </row>
    <row r="10" spans="1:14" s="2" customFormat="1" hidden="1" x14ac:dyDescent="0.35">
      <c r="A10" s="14" t="s">
        <v>98</v>
      </c>
      <c r="B10" s="14">
        <v>61</v>
      </c>
      <c r="C10" s="14" t="s">
        <v>99</v>
      </c>
      <c r="D10" s="14" t="s">
        <v>100</v>
      </c>
      <c r="E10" s="14" t="s">
        <v>44</v>
      </c>
      <c r="F10" s="14" t="s">
        <v>101</v>
      </c>
      <c r="G10" s="16">
        <v>25503020</v>
      </c>
      <c r="H10" s="14" t="s">
        <v>102</v>
      </c>
      <c r="I10" s="14" t="s">
        <v>101</v>
      </c>
      <c r="J10" s="15">
        <v>25503030</v>
      </c>
      <c r="K10" s="14" t="s">
        <v>103</v>
      </c>
      <c r="L10" s="2">
        <v>40534</v>
      </c>
      <c r="M10" s="14" t="s">
        <v>103</v>
      </c>
      <c r="N10" s="15">
        <v>25503030</v>
      </c>
    </row>
    <row r="11" spans="1:14" s="2" customFormat="1" hidden="1" x14ac:dyDescent="0.35">
      <c r="A11" s="14" t="s">
        <v>104</v>
      </c>
      <c r="B11" s="14">
        <v>8184599</v>
      </c>
      <c r="C11" s="14" t="s">
        <v>105</v>
      </c>
      <c r="D11" s="14" t="s">
        <v>106</v>
      </c>
      <c r="E11" s="14" t="s">
        <v>107</v>
      </c>
      <c r="F11" s="14" t="s">
        <v>101</v>
      </c>
      <c r="G11" s="16">
        <v>25503020</v>
      </c>
      <c r="H11" s="14" t="s">
        <v>102</v>
      </c>
      <c r="I11" s="14" t="s">
        <v>101</v>
      </c>
      <c r="J11" s="15">
        <v>25503030</v>
      </c>
      <c r="K11" s="14" t="s">
        <v>103</v>
      </c>
      <c r="L11" s="2">
        <v>330315</v>
      </c>
      <c r="M11" s="14" t="s">
        <v>103</v>
      </c>
      <c r="N11" s="15">
        <v>25503030</v>
      </c>
    </row>
    <row r="12" spans="1:14" s="2" customFormat="1" hidden="1" x14ac:dyDescent="0.35">
      <c r="A12" s="14" t="s">
        <v>108</v>
      </c>
      <c r="B12" s="14">
        <v>3638</v>
      </c>
      <c r="C12" s="14" t="s">
        <v>109</v>
      </c>
      <c r="D12" s="14" t="s">
        <v>110</v>
      </c>
      <c r="E12" s="14" t="s">
        <v>37</v>
      </c>
      <c r="F12" s="14" t="s">
        <v>101</v>
      </c>
      <c r="G12" s="16">
        <v>25503020</v>
      </c>
      <c r="H12" s="14" t="s">
        <v>102</v>
      </c>
      <c r="I12" s="14" t="s">
        <v>101</v>
      </c>
      <c r="J12" s="15">
        <v>25503030</v>
      </c>
      <c r="K12" s="14" t="s">
        <v>103</v>
      </c>
      <c r="L12" s="2">
        <v>20657</v>
      </c>
      <c r="M12" s="14" t="s">
        <v>103</v>
      </c>
      <c r="N12" s="15">
        <v>25503030</v>
      </c>
    </row>
    <row r="13" spans="1:14" s="2" customFormat="1" hidden="1" x14ac:dyDescent="0.35">
      <c r="A13" s="14" t="s">
        <v>111</v>
      </c>
      <c r="B13" s="14">
        <v>277181</v>
      </c>
      <c r="C13" s="14" t="s">
        <v>112</v>
      </c>
      <c r="D13" s="14" t="s">
        <v>113</v>
      </c>
      <c r="E13" s="14" t="s">
        <v>27</v>
      </c>
      <c r="F13" s="14" t="s">
        <v>101</v>
      </c>
      <c r="G13" s="16">
        <v>25503020</v>
      </c>
      <c r="H13" s="14" t="s">
        <v>102</v>
      </c>
      <c r="I13" s="14" t="s">
        <v>101</v>
      </c>
      <c r="J13" s="15">
        <v>25503030</v>
      </c>
      <c r="K13" s="14" t="s">
        <v>103</v>
      </c>
      <c r="L13" s="2">
        <v>126628</v>
      </c>
      <c r="M13" s="14" t="s">
        <v>103</v>
      </c>
      <c r="N13" s="15">
        <v>25503030</v>
      </c>
    </row>
    <row r="14" spans="1:14" s="2" customFormat="1" hidden="1" x14ac:dyDescent="0.35">
      <c r="A14" s="14" t="s">
        <v>114</v>
      </c>
      <c r="B14" s="14">
        <v>4954</v>
      </c>
      <c r="C14" s="14" t="s">
        <v>83</v>
      </c>
      <c r="D14" s="14" t="s">
        <v>84</v>
      </c>
      <c r="E14" s="14" t="s">
        <v>29</v>
      </c>
      <c r="F14" s="14" t="s">
        <v>101</v>
      </c>
      <c r="G14" s="16">
        <v>25503020</v>
      </c>
      <c r="H14" s="14" t="s">
        <v>102</v>
      </c>
      <c r="I14" s="14" t="s">
        <v>115</v>
      </c>
      <c r="J14" s="15">
        <v>30101040</v>
      </c>
      <c r="K14" s="14" t="s">
        <v>116</v>
      </c>
      <c r="L14" s="2">
        <v>3680</v>
      </c>
      <c r="M14" s="14" t="s">
        <v>116</v>
      </c>
      <c r="N14" s="15">
        <v>30101040</v>
      </c>
    </row>
    <row r="15" spans="1:14" s="2" customFormat="1" hidden="1" x14ac:dyDescent="0.35">
      <c r="A15" s="14" t="s">
        <v>117</v>
      </c>
      <c r="B15" s="14">
        <v>26968</v>
      </c>
      <c r="C15" s="14" t="s">
        <v>118</v>
      </c>
      <c r="D15" s="14" t="s">
        <v>119</v>
      </c>
      <c r="E15" s="14" t="s">
        <v>34</v>
      </c>
      <c r="F15" s="14" t="s">
        <v>101</v>
      </c>
      <c r="G15" s="16">
        <v>25503020</v>
      </c>
      <c r="H15" s="14" t="s">
        <v>102</v>
      </c>
      <c r="I15" s="14" t="s">
        <v>101</v>
      </c>
      <c r="J15" s="15">
        <v>25503030</v>
      </c>
      <c r="K15" s="14" t="s">
        <v>103</v>
      </c>
      <c r="L15" s="2">
        <v>12346</v>
      </c>
      <c r="M15" s="14" t="s">
        <v>103</v>
      </c>
      <c r="N15" s="15">
        <v>25503030</v>
      </c>
    </row>
    <row r="16" spans="1:14" s="2" customFormat="1" hidden="1" x14ac:dyDescent="0.35">
      <c r="A16" s="14" t="s">
        <v>120</v>
      </c>
      <c r="B16" s="14">
        <v>210974</v>
      </c>
      <c r="C16" s="14" t="s">
        <v>83</v>
      </c>
      <c r="D16" s="14" t="s">
        <v>84</v>
      </c>
      <c r="E16" s="14" t="s">
        <v>29</v>
      </c>
      <c r="F16" s="14" t="s">
        <v>101</v>
      </c>
      <c r="G16" s="16">
        <v>25503020</v>
      </c>
      <c r="H16" s="14" t="s">
        <v>102</v>
      </c>
      <c r="I16" s="14" t="s">
        <v>115</v>
      </c>
      <c r="J16" s="15">
        <v>30101040</v>
      </c>
      <c r="K16" s="14" t="s">
        <v>116</v>
      </c>
      <c r="L16" s="2">
        <v>3976</v>
      </c>
      <c r="M16" s="14" t="s">
        <v>116</v>
      </c>
      <c r="N16" s="15">
        <v>30101040</v>
      </c>
    </row>
    <row r="17" spans="1:14" s="2" customFormat="1" hidden="1" x14ac:dyDescent="0.35">
      <c r="A17" s="14" t="s">
        <v>121</v>
      </c>
      <c r="B17" s="14">
        <v>524892</v>
      </c>
      <c r="C17" s="14" t="s">
        <v>83</v>
      </c>
      <c r="D17" s="14" t="s">
        <v>93</v>
      </c>
      <c r="E17" s="14" t="s">
        <v>39</v>
      </c>
      <c r="F17" s="14" t="s">
        <v>101</v>
      </c>
      <c r="G17" s="16">
        <v>25503020</v>
      </c>
      <c r="H17" s="14" t="s">
        <v>102</v>
      </c>
      <c r="I17" s="14" t="s">
        <v>101</v>
      </c>
      <c r="J17" s="15">
        <v>25503030</v>
      </c>
      <c r="K17" s="14" t="s">
        <v>103</v>
      </c>
      <c r="L17" s="2">
        <v>156764</v>
      </c>
      <c r="M17" s="14" t="s">
        <v>103</v>
      </c>
      <c r="N17" s="15">
        <v>25503030</v>
      </c>
    </row>
    <row r="18" spans="1:14" s="2" customFormat="1" hidden="1" x14ac:dyDescent="0.35">
      <c r="A18" s="14" t="s">
        <v>122</v>
      </c>
      <c r="B18" s="14">
        <v>12530</v>
      </c>
      <c r="C18" s="14" t="s">
        <v>83</v>
      </c>
      <c r="D18" s="14" t="s">
        <v>93</v>
      </c>
      <c r="E18" s="14" t="s">
        <v>39</v>
      </c>
      <c r="F18" s="14" t="s">
        <v>101</v>
      </c>
      <c r="G18" s="16">
        <v>25503020</v>
      </c>
      <c r="H18" s="14" t="s">
        <v>102</v>
      </c>
      <c r="I18" s="14" t="s">
        <v>115</v>
      </c>
      <c r="J18" s="15">
        <v>30101040</v>
      </c>
      <c r="K18" s="14" t="s">
        <v>116</v>
      </c>
      <c r="L18" s="2">
        <v>3978</v>
      </c>
      <c r="M18" s="14" t="s">
        <v>116</v>
      </c>
      <c r="N18" s="15">
        <v>30101040</v>
      </c>
    </row>
    <row r="19" spans="1:14" s="2" customFormat="1" hidden="1" x14ac:dyDescent="0.35">
      <c r="A19" s="14" t="s">
        <v>123</v>
      </c>
      <c r="B19" s="14">
        <v>210811</v>
      </c>
      <c r="C19" s="14" t="s">
        <v>109</v>
      </c>
      <c r="D19" s="14" t="s">
        <v>110</v>
      </c>
      <c r="E19" s="14" t="s">
        <v>37</v>
      </c>
      <c r="F19" s="14" t="s">
        <v>101</v>
      </c>
      <c r="G19" s="16">
        <v>25503020</v>
      </c>
      <c r="H19" s="14" t="s">
        <v>102</v>
      </c>
      <c r="I19" s="14" t="s">
        <v>101</v>
      </c>
      <c r="J19" s="15">
        <v>25503030</v>
      </c>
      <c r="K19" s="14" t="s">
        <v>103</v>
      </c>
      <c r="L19" s="2">
        <v>110083</v>
      </c>
      <c r="M19" s="14" t="s">
        <v>103</v>
      </c>
      <c r="N19" s="15">
        <v>25503030</v>
      </c>
    </row>
    <row r="20" spans="1:14" s="2" customFormat="1" hidden="1" x14ac:dyDescent="0.35">
      <c r="A20" s="14" t="s">
        <v>124</v>
      </c>
      <c r="B20" s="14">
        <v>9093</v>
      </c>
      <c r="C20" s="14" t="s">
        <v>99</v>
      </c>
      <c r="D20" s="14" t="s">
        <v>100</v>
      </c>
      <c r="E20" s="14" t="s">
        <v>44</v>
      </c>
      <c r="F20" s="14" t="s">
        <v>101</v>
      </c>
      <c r="G20" s="16">
        <v>25503020</v>
      </c>
      <c r="H20" s="14" t="s">
        <v>102</v>
      </c>
      <c r="I20" s="14" t="s">
        <v>101</v>
      </c>
      <c r="J20" s="15">
        <v>25503030</v>
      </c>
      <c r="K20" s="14" t="s">
        <v>103</v>
      </c>
      <c r="L20" s="2">
        <v>26790</v>
      </c>
      <c r="M20" s="14" t="s">
        <v>103</v>
      </c>
      <c r="N20" s="15">
        <v>25503030</v>
      </c>
    </row>
    <row r="21" spans="1:14" s="2" customFormat="1" hidden="1" x14ac:dyDescent="0.35">
      <c r="A21" s="14" t="s">
        <v>125</v>
      </c>
      <c r="B21" s="14">
        <v>24351</v>
      </c>
      <c r="C21" s="14" t="s">
        <v>118</v>
      </c>
      <c r="D21" s="14" t="s">
        <v>119</v>
      </c>
      <c r="E21" s="14" t="s">
        <v>34</v>
      </c>
      <c r="F21" s="14" t="s">
        <v>101</v>
      </c>
      <c r="G21" s="16">
        <v>25503020</v>
      </c>
      <c r="H21" s="14" t="s">
        <v>102</v>
      </c>
      <c r="I21" s="14" t="s">
        <v>101</v>
      </c>
      <c r="J21" s="15">
        <v>25503030</v>
      </c>
      <c r="K21" s="14" t="s">
        <v>103</v>
      </c>
      <c r="L21" s="2">
        <v>12083</v>
      </c>
      <c r="M21" s="14" t="s">
        <v>103</v>
      </c>
      <c r="N21" s="15">
        <v>25503030</v>
      </c>
    </row>
    <row r="22" spans="1:14" s="2" customFormat="1" hidden="1" x14ac:dyDescent="0.35">
      <c r="A22" s="14" t="s">
        <v>126</v>
      </c>
      <c r="B22" s="14">
        <v>352417</v>
      </c>
      <c r="C22" s="14" t="s">
        <v>105</v>
      </c>
      <c r="D22" s="14" t="s">
        <v>127</v>
      </c>
      <c r="E22" s="14" t="s">
        <v>36</v>
      </c>
      <c r="F22" s="14" t="s">
        <v>101</v>
      </c>
      <c r="G22" s="16">
        <v>25503020</v>
      </c>
      <c r="H22" s="14" t="s">
        <v>102</v>
      </c>
      <c r="I22" s="14" t="s">
        <v>101</v>
      </c>
      <c r="J22" s="15">
        <v>25503030</v>
      </c>
      <c r="K22" s="14" t="s">
        <v>103</v>
      </c>
      <c r="L22" s="2">
        <v>140762</v>
      </c>
      <c r="M22" s="14" t="s">
        <v>103</v>
      </c>
      <c r="N22" s="15">
        <v>25503030</v>
      </c>
    </row>
    <row r="23" spans="1:14" s="2" customFormat="1" hidden="1" x14ac:dyDescent="0.35">
      <c r="A23" s="14" t="s">
        <v>128</v>
      </c>
      <c r="B23" s="14">
        <v>8112679</v>
      </c>
      <c r="C23" s="14" t="s">
        <v>129</v>
      </c>
      <c r="D23" s="14" t="s">
        <v>84</v>
      </c>
      <c r="E23" s="14" t="s">
        <v>29</v>
      </c>
      <c r="F23" s="14" t="s">
        <v>101</v>
      </c>
      <c r="G23" s="16">
        <v>25503020</v>
      </c>
      <c r="H23" s="14" t="s">
        <v>102</v>
      </c>
      <c r="I23" s="14" t="s">
        <v>101</v>
      </c>
      <c r="J23" s="15">
        <v>25503030</v>
      </c>
      <c r="K23" s="14" t="s">
        <v>103</v>
      </c>
      <c r="L23" s="2">
        <v>308940</v>
      </c>
      <c r="M23" s="14" t="s">
        <v>103</v>
      </c>
      <c r="N23" s="15">
        <v>25503030</v>
      </c>
    </row>
    <row r="24" spans="1:14" s="2" customFormat="1" hidden="1" x14ac:dyDescent="0.35">
      <c r="A24" s="14" t="s">
        <v>130</v>
      </c>
      <c r="B24" s="14">
        <v>4116</v>
      </c>
      <c r="C24" s="14" t="s">
        <v>83</v>
      </c>
      <c r="D24" s="14" t="s">
        <v>84</v>
      </c>
      <c r="E24" s="14" t="s">
        <v>29</v>
      </c>
      <c r="F24" s="14" t="s">
        <v>101</v>
      </c>
      <c r="G24" s="16">
        <v>25503020</v>
      </c>
      <c r="H24" s="14" t="s">
        <v>102</v>
      </c>
      <c r="I24" s="14" t="s">
        <v>101</v>
      </c>
      <c r="J24" s="15">
        <v>25503030</v>
      </c>
      <c r="K24" s="14" t="s">
        <v>103</v>
      </c>
      <c r="L24" s="2">
        <v>3146</v>
      </c>
      <c r="M24" s="14" t="s">
        <v>103</v>
      </c>
      <c r="N24" s="15">
        <v>25503030</v>
      </c>
    </row>
    <row r="25" spans="1:14" s="2" customFormat="1" hidden="1" x14ac:dyDescent="0.35">
      <c r="A25" s="14" t="s">
        <v>131</v>
      </c>
      <c r="B25" s="14">
        <v>327980</v>
      </c>
      <c r="C25" s="14" t="s">
        <v>132</v>
      </c>
      <c r="D25" s="14" t="s">
        <v>133</v>
      </c>
      <c r="E25" s="14" t="s">
        <v>48</v>
      </c>
      <c r="F25" s="14" t="s">
        <v>101</v>
      </c>
      <c r="G25" s="16">
        <v>25503010</v>
      </c>
      <c r="H25" s="14" t="s">
        <v>134</v>
      </c>
      <c r="I25" s="14" t="s">
        <v>101</v>
      </c>
      <c r="J25" s="15">
        <v>25503030</v>
      </c>
      <c r="K25" s="14" t="s">
        <v>103</v>
      </c>
      <c r="L25" s="2">
        <v>138662</v>
      </c>
      <c r="M25" s="14" t="s">
        <v>103</v>
      </c>
      <c r="N25" s="15">
        <v>25503030</v>
      </c>
    </row>
    <row r="26" spans="1:14" s="2" customFormat="1" hidden="1" x14ac:dyDescent="0.35">
      <c r="A26" s="14" t="s">
        <v>135</v>
      </c>
      <c r="B26" s="14">
        <v>7516</v>
      </c>
      <c r="C26" s="14" t="s">
        <v>83</v>
      </c>
      <c r="D26" s="14" t="s">
        <v>84</v>
      </c>
      <c r="E26" s="14" t="s">
        <v>29</v>
      </c>
      <c r="F26" s="14" t="s">
        <v>101</v>
      </c>
      <c r="G26" s="16">
        <v>25503010</v>
      </c>
      <c r="H26" s="14" t="s">
        <v>134</v>
      </c>
      <c r="I26" s="14" t="s">
        <v>101</v>
      </c>
      <c r="J26" s="15">
        <v>25503030</v>
      </c>
      <c r="K26" s="14" t="s">
        <v>103</v>
      </c>
      <c r="L26" s="2">
        <v>4973</v>
      </c>
      <c r="M26" s="14" t="s">
        <v>103</v>
      </c>
      <c r="N26" s="15">
        <v>25503030</v>
      </c>
    </row>
    <row r="27" spans="1:14" s="2" customFormat="1" hidden="1" x14ac:dyDescent="0.35">
      <c r="A27" s="14" t="s">
        <v>136</v>
      </c>
      <c r="B27" s="14">
        <v>39061</v>
      </c>
      <c r="C27" s="14" t="s">
        <v>129</v>
      </c>
      <c r="D27" s="14" t="s">
        <v>137</v>
      </c>
      <c r="E27" s="14" t="s">
        <v>138</v>
      </c>
      <c r="F27" s="14" t="s">
        <v>101</v>
      </c>
      <c r="G27" s="16">
        <v>25503010</v>
      </c>
      <c r="H27" s="14" t="s">
        <v>134</v>
      </c>
      <c r="I27" s="14" t="s">
        <v>101</v>
      </c>
      <c r="J27" s="15">
        <v>25503030</v>
      </c>
      <c r="K27" s="14" t="s">
        <v>103</v>
      </c>
      <c r="L27" s="2">
        <v>40950</v>
      </c>
      <c r="M27" s="14" t="s">
        <v>103</v>
      </c>
      <c r="N27" s="15">
        <v>25503030</v>
      </c>
    </row>
    <row r="28" spans="1:14" s="2" customFormat="1" hidden="1" x14ac:dyDescent="0.35">
      <c r="A28" s="14" t="s">
        <v>139</v>
      </c>
      <c r="B28" s="14">
        <v>23796</v>
      </c>
      <c r="C28" s="14" t="s">
        <v>140</v>
      </c>
      <c r="D28" s="14" t="s">
        <v>141</v>
      </c>
      <c r="E28" s="14" t="s">
        <v>45</v>
      </c>
      <c r="F28" s="14" t="s">
        <v>101</v>
      </c>
      <c r="G28" s="16">
        <v>25503010</v>
      </c>
      <c r="H28" s="14" t="s">
        <v>134</v>
      </c>
      <c r="I28" s="14" t="s">
        <v>101</v>
      </c>
      <c r="J28" s="15">
        <v>25503030</v>
      </c>
      <c r="K28" s="14" t="s">
        <v>103</v>
      </c>
      <c r="L28" s="2">
        <v>37049</v>
      </c>
      <c r="M28" s="14" t="s">
        <v>103</v>
      </c>
      <c r="N28" s="15">
        <v>25503030</v>
      </c>
    </row>
    <row r="29" spans="1:14" s="2" customFormat="1" hidden="1" x14ac:dyDescent="0.35">
      <c r="A29" s="14" t="s">
        <v>142</v>
      </c>
      <c r="B29" s="14">
        <v>43130</v>
      </c>
      <c r="C29" s="14" t="s">
        <v>143</v>
      </c>
      <c r="D29" s="14" t="s">
        <v>144</v>
      </c>
      <c r="E29" s="14" t="s">
        <v>47</v>
      </c>
      <c r="F29" s="14" t="s">
        <v>101</v>
      </c>
      <c r="G29" s="16">
        <v>25503010</v>
      </c>
      <c r="H29" s="14" t="s">
        <v>134</v>
      </c>
      <c r="I29" s="14" t="s">
        <v>101</v>
      </c>
      <c r="J29" s="15">
        <v>25503030</v>
      </c>
      <c r="K29" s="14" t="s">
        <v>103</v>
      </c>
      <c r="L29" s="2">
        <v>30640</v>
      </c>
      <c r="M29" s="14" t="s">
        <v>103</v>
      </c>
      <c r="N29" s="15">
        <v>25503030</v>
      </c>
    </row>
    <row r="30" spans="1:14" s="2" customFormat="1" hidden="1" x14ac:dyDescent="0.35">
      <c r="A30" s="14" t="s">
        <v>145</v>
      </c>
      <c r="B30" s="14">
        <v>8035737</v>
      </c>
      <c r="C30" s="14" t="s">
        <v>129</v>
      </c>
      <c r="D30" s="14" t="s">
        <v>146</v>
      </c>
      <c r="E30" s="14" t="s">
        <v>147</v>
      </c>
      <c r="F30" s="14" t="s">
        <v>101</v>
      </c>
      <c r="G30" s="16">
        <v>25503010</v>
      </c>
      <c r="H30" s="14" t="s">
        <v>134</v>
      </c>
      <c r="I30" s="14" t="s">
        <v>101</v>
      </c>
      <c r="J30" s="15">
        <v>25503030</v>
      </c>
      <c r="K30" s="14" t="s">
        <v>103</v>
      </c>
      <c r="L30" s="2">
        <v>19585</v>
      </c>
      <c r="M30" s="14" t="s">
        <v>103</v>
      </c>
      <c r="N30" s="15">
        <v>25503030</v>
      </c>
    </row>
    <row r="31" spans="1:14" s="2" customFormat="1" hidden="1" x14ac:dyDescent="0.35">
      <c r="A31" s="14" t="s">
        <v>148</v>
      </c>
      <c r="B31" s="14">
        <v>2885</v>
      </c>
      <c r="C31" s="14" t="s">
        <v>105</v>
      </c>
      <c r="D31" s="14" t="s">
        <v>127</v>
      </c>
      <c r="E31" s="14" t="s">
        <v>36</v>
      </c>
      <c r="F31" s="14" t="s">
        <v>101</v>
      </c>
      <c r="G31" s="16">
        <v>25503010</v>
      </c>
      <c r="H31" s="14" t="s">
        <v>134</v>
      </c>
      <c r="I31" s="14" t="s">
        <v>101</v>
      </c>
      <c r="J31" s="15">
        <v>25503030</v>
      </c>
      <c r="K31" s="14" t="s">
        <v>103</v>
      </c>
      <c r="L31" s="2">
        <v>32430</v>
      </c>
      <c r="M31" s="14" t="s">
        <v>103</v>
      </c>
      <c r="N31" s="15">
        <v>25503030</v>
      </c>
    </row>
    <row r="32" spans="1:14" s="2" customFormat="1" hidden="1" x14ac:dyDescent="0.35">
      <c r="A32" s="14" t="s">
        <v>149</v>
      </c>
      <c r="B32" s="14">
        <v>4846</v>
      </c>
      <c r="C32" s="14" t="s">
        <v>83</v>
      </c>
      <c r="D32" s="14" t="s">
        <v>84</v>
      </c>
      <c r="E32" s="14" t="s">
        <v>29</v>
      </c>
      <c r="F32" s="14" t="s">
        <v>101</v>
      </c>
      <c r="G32" s="16">
        <v>25503010</v>
      </c>
      <c r="H32" s="14" t="s">
        <v>134</v>
      </c>
      <c r="I32" s="14" t="s">
        <v>101</v>
      </c>
      <c r="J32" s="15">
        <v>25503030</v>
      </c>
      <c r="K32" s="14" t="s">
        <v>103</v>
      </c>
      <c r="L32" s="2">
        <v>10378</v>
      </c>
      <c r="M32" s="14" t="s">
        <v>103</v>
      </c>
      <c r="N32" s="15">
        <v>25503030</v>
      </c>
    </row>
    <row r="33" spans="1:14" s="2" customFormat="1" hidden="1" x14ac:dyDescent="0.35">
      <c r="A33" s="14" t="s">
        <v>150</v>
      </c>
      <c r="B33" s="14">
        <v>8642</v>
      </c>
      <c r="C33" s="14" t="s">
        <v>83</v>
      </c>
      <c r="D33" s="14" t="s">
        <v>84</v>
      </c>
      <c r="E33" s="14" t="s">
        <v>29</v>
      </c>
      <c r="F33" s="14" t="s">
        <v>101</v>
      </c>
      <c r="G33" s="16">
        <v>25503010</v>
      </c>
      <c r="H33" s="14" t="s">
        <v>134</v>
      </c>
      <c r="I33" s="14" t="s">
        <v>101</v>
      </c>
      <c r="J33" s="15">
        <v>25503030</v>
      </c>
      <c r="K33" s="14" t="s">
        <v>103</v>
      </c>
      <c r="L33" s="2">
        <v>8075</v>
      </c>
      <c r="M33" s="14" t="s">
        <v>103</v>
      </c>
      <c r="N33" s="15">
        <v>25503030</v>
      </c>
    </row>
    <row r="34" spans="1:14" s="2" customFormat="1" hidden="1" x14ac:dyDescent="0.35">
      <c r="A34" s="14" t="s">
        <v>151</v>
      </c>
      <c r="B34" s="14">
        <v>915</v>
      </c>
      <c r="C34" s="14" t="s">
        <v>118</v>
      </c>
      <c r="D34" s="14" t="s">
        <v>119</v>
      </c>
      <c r="E34" s="14" t="s">
        <v>34</v>
      </c>
      <c r="F34" s="14" t="s">
        <v>101</v>
      </c>
      <c r="G34" s="16">
        <v>25503010</v>
      </c>
      <c r="H34" s="14" t="s">
        <v>134</v>
      </c>
      <c r="I34" s="14" t="s">
        <v>101</v>
      </c>
      <c r="J34" s="15">
        <v>25503030</v>
      </c>
      <c r="K34" s="14" t="s">
        <v>103</v>
      </c>
      <c r="L34" s="2">
        <v>13617</v>
      </c>
      <c r="M34" s="14" t="s">
        <v>103</v>
      </c>
      <c r="N34" s="15">
        <v>25503030</v>
      </c>
    </row>
    <row r="35" spans="1:14" s="2" customFormat="1" hidden="1" x14ac:dyDescent="0.35">
      <c r="A35" s="14" t="s">
        <v>152</v>
      </c>
      <c r="B35" s="14">
        <v>10538</v>
      </c>
      <c r="C35" s="14" t="s">
        <v>153</v>
      </c>
      <c r="D35" s="14" t="s">
        <v>154</v>
      </c>
      <c r="E35" s="14" t="s">
        <v>155</v>
      </c>
      <c r="F35" s="14" t="s">
        <v>101</v>
      </c>
      <c r="G35" s="16">
        <v>25503010</v>
      </c>
      <c r="H35" s="14" t="s">
        <v>134</v>
      </c>
      <c r="I35" s="14" t="s">
        <v>101</v>
      </c>
      <c r="J35" s="15">
        <v>25503030</v>
      </c>
      <c r="K35" s="14" t="s">
        <v>103</v>
      </c>
      <c r="L35" s="2">
        <v>35392</v>
      </c>
      <c r="M35" s="14" t="s">
        <v>103</v>
      </c>
      <c r="N35" s="15">
        <v>25503030</v>
      </c>
    </row>
    <row r="36" spans="1:14" s="2" customFormat="1" hidden="1" x14ac:dyDescent="0.35">
      <c r="A36" s="14" t="s">
        <v>156</v>
      </c>
      <c r="B36" s="14">
        <v>1305</v>
      </c>
      <c r="C36" s="14" t="s">
        <v>118</v>
      </c>
      <c r="D36" s="14" t="s">
        <v>119</v>
      </c>
      <c r="E36" s="14" t="s">
        <v>34</v>
      </c>
      <c r="F36" s="14" t="s">
        <v>101</v>
      </c>
      <c r="G36" s="16">
        <v>25503010</v>
      </c>
      <c r="H36" s="14" t="s">
        <v>134</v>
      </c>
      <c r="I36" s="14" t="s">
        <v>101</v>
      </c>
      <c r="J36" s="15">
        <v>25503030</v>
      </c>
      <c r="K36" s="14" t="s">
        <v>103</v>
      </c>
      <c r="L36" s="2">
        <v>13612</v>
      </c>
      <c r="M36" s="14" t="s">
        <v>103</v>
      </c>
      <c r="N36" s="15">
        <v>25503030</v>
      </c>
    </row>
    <row r="37" spans="1:14" s="2" customFormat="1" hidden="1" x14ac:dyDescent="0.35">
      <c r="A37" s="14" t="s">
        <v>157</v>
      </c>
      <c r="B37" s="14">
        <v>23752</v>
      </c>
      <c r="C37" s="14" t="s">
        <v>158</v>
      </c>
      <c r="D37" s="14" t="s">
        <v>159</v>
      </c>
      <c r="E37" s="14" t="s">
        <v>160</v>
      </c>
      <c r="F37" s="14" t="s">
        <v>101</v>
      </c>
      <c r="G37" s="16">
        <v>25503010</v>
      </c>
      <c r="H37" s="14" t="s">
        <v>134</v>
      </c>
      <c r="I37" s="14" t="s">
        <v>101</v>
      </c>
      <c r="J37" s="15">
        <v>25503030</v>
      </c>
      <c r="K37" s="14" t="s">
        <v>103</v>
      </c>
      <c r="L37" s="2">
        <v>40857</v>
      </c>
      <c r="M37" s="14" t="s">
        <v>103</v>
      </c>
      <c r="N37" s="15">
        <v>25503030</v>
      </c>
    </row>
    <row r="38" spans="1:14" s="2" customFormat="1" hidden="1" x14ac:dyDescent="0.35">
      <c r="A38" s="14" t="s">
        <v>161</v>
      </c>
      <c r="B38" s="14">
        <v>2243</v>
      </c>
      <c r="C38" s="14" t="s">
        <v>132</v>
      </c>
      <c r="D38" s="14" t="s">
        <v>133</v>
      </c>
      <c r="E38" s="14" t="s">
        <v>48</v>
      </c>
      <c r="F38" s="14" t="s">
        <v>101</v>
      </c>
      <c r="G38" s="16">
        <v>25503010</v>
      </c>
      <c r="H38" s="14" t="s">
        <v>134</v>
      </c>
      <c r="I38" s="14" t="s">
        <v>101</v>
      </c>
      <c r="J38" s="15">
        <v>25503030</v>
      </c>
      <c r="K38" s="14" t="s">
        <v>103</v>
      </c>
      <c r="L38" s="2">
        <v>24053</v>
      </c>
      <c r="M38" s="14" t="s">
        <v>103</v>
      </c>
      <c r="N38" s="15">
        <v>25503030</v>
      </c>
    </row>
    <row r="39" spans="1:14" s="2" customFormat="1" hidden="1" x14ac:dyDescent="0.35">
      <c r="A39" s="14" t="s">
        <v>162</v>
      </c>
      <c r="B39" s="14">
        <v>4959</v>
      </c>
      <c r="C39" s="14" t="s">
        <v>83</v>
      </c>
      <c r="D39" s="14" t="s">
        <v>84</v>
      </c>
      <c r="E39" s="14" t="s">
        <v>29</v>
      </c>
      <c r="F39" s="14" t="s">
        <v>101</v>
      </c>
      <c r="G39" s="16">
        <v>25503010</v>
      </c>
      <c r="H39" s="14" t="s">
        <v>134</v>
      </c>
      <c r="I39" s="14" t="s">
        <v>101</v>
      </c>
      <c r="J39" s="15">
        <v>25503030</v>
      </c>
      <c r="K39" s="14" t="s">
        <v>103</v>
      </c>
      <c r="L39" s="2">
        <v>3930</v>
      </c>
      <c r="M39" s="14" t="s">
        <v>103</v>
      </c>
      <c r="N39" s="15">
        <v>25503030</v>
      </c>
    </row>
    <row r="40" spans="1:14" s="2" customFormat="1" hidden="1" x14ac:dyDescent="0.35">
      <c r="A40" s="14" t="s">
        <v>163</v>
      </c>
      <c r="B40" s="14">
        <v>10876</v>
      </c>
      <c r="C40" s="14" t="s">
        <v>143</v>
      </c>
      <c r="D40" s="14" t="s">
        <v>144</v>
      </c>
      <c r="E40" s="14" t="s">
        <v>47</v>
      </c>
      <c r="F40" s="14" t="s">
        <v>101</v>
      </c>
      <c r="G40" s="16">
        <v>25503010</v>
      </c>
      <c r="H40" s="14" t="s">
        <v>134</v>
      </c>
      <c r="I40" s="14" t="s">
        <v>101</v>
      </c>
      <c r="J40" s="15">
        <v>25503030</v>
      </c>
      <c r="K40" s="14" t="s">
        <v>103</v>
      </c>
      <c r="L40" s="2">
        <v>36671</v>
      </c>
      <c r="M40" s="14" t="s">
        <v>103</v>
      </c>
      <c r="N40" s="15">
        <v>25503030</v>
      </c>
    </row>
    <row r="41" spans="1:14" s="2" customFormat="1" hidden="1" x14ac:dyDescent="0.35">
      <c r="A41" s="14" t="s">
        <v>164</v>
      </c>
      <c r="B41" s="14">
        <v>8175397</v>
      </c>
      <c r="C41" s="14" t="s">
        <v>165</v>
      </c>
      <c r="D41" s="14" t="s">
        <v>93</v>
      </c>
      <c r="E41" s="14" t="s">
        <v>39</v>
      </c>
      <c r="F41" s="14" t="s">
        <v>166</v>
      </c>
      <c r="G41" s="16">
        <v>20304020</v>
      </c>
      <c r="H41" s="14" t="s">
        <v>167</v>
      </c>
      <c r="I41" s="14" t="s">
        <v>166</v>
      </c>
      <c r="J41" s="15">
        <v>20304040</v>
      </c>
      <c r="K41" s="14" t="s">
        <v>168</v>
      </c>
      <c r="L41" s="2">
        <v>311240</v>
      </c>
      <c r="M41" s="14" t="s">
        <v>168</v>
      </c>
      <c r="N41" s="15">
        <v>20304040</v>
      </c>
    </row>
    <row r="42" spans="1:14" s="2" customFormat="1" hidden="1" x14ac:dyDescent="0.35">
      <c r="A42" s="14" t="s">
        <v>169</v>
      </c>
      <c r="B42" s="14">
        <v>19366</v>
      </c>
      <c r="C42" s="14" t="s">
        <v>170</v>
      </c>
      <c r="D42" s="14" t="s">
        <v>171</v>
      </c>
      <c r="E42" s="14" t="s">
        <v>33</v>
      </c>
      <c r="F42" s="14" t="s">
        <v>166</v>
      </c>
      <c r="G42" s="16">
        <v>20304020</v>
      </c>
      <c r="H42" s="14" t="s">
        <v>167</v>
      </c>
      <c r="I42" s="14" t="s">
        <v>166</v>
      </c>
      <c r="J42" s="15">
        <v>20304040</v>
      </c>
      <c r="K42" s="14" t="s">
        <v>168</v>
      </c>
      <c r="L42" s="2">
        <v>37061</v>
      </c>
      <c r="M42" s="14" t="s">
        <v>168</v>
      </c>
      <c r="N42" s="15">
        <v>20304040</v>
      </c>
    </row>
    <row r="43" spans="1:14" s="2" customFormat="1" hidden="1" x14ac:dyDescent="0.35">
      <c r="A43" s="14" t="s">
        <v>172</v>
      </c>
      <c r="B43" s="14">
        <v>10150</v>
      </c>
      <c r="C43" s="14" t="s">
        <v>83</v>
      </c>
      <c r="D43" s="14" t="s">
        <v>93</v>
      </c>
      <c r="E43" s="14" t="s">
        <v>39</v>
      </c>
      <c r="F43" s="14" t="s">
        <v>166</v>
      </c>
      <c r="G43" s="16">
        <v>20304020</v>
      </c>
      <c r="H43" s="14" t="s">
        <v>167</v>
      </c>
      <c r="I43" s="14" t="s">
        <v>166</v>
      </c>
      <c r="J43" s="15">
        <v>20304030</v>
      </c>
      <c r="K43" s="14" t="s">
        <v>173</v>
      </c>
      <c r="L43" s="2">
        <v>8219</v>
      </c>
      <c r="M43" s="14" t="s">
        <v>173</v>
      </c>
      <c r="N43" s="15">
        <v>20304030</v>
      </c>
    </row>
    <row r="44" spans="1:14" s="2" customFormat="1" hidden="1" x14ac:dyDescent="0.35">
      <c r="A44" s="14" t="s">
        <v>174</v>
      </c>
      <c r="B44" s="14">
        <v>8029431</v>
      </c>
      <c r="C44" s="14" t="s">
        <v>83</v>
      </c>
      <c r="D44" s="14" t="s">
        <v>93</v>
      </c>
      <c r="E44" s="14" t="s">
        <v>39</v>
      </c>
      <c r="F44" s="14" t="s">
        <v>166</v>
      </c>
      <c r="G44" s="16">
        <v>20304020</v>
      </c>
      <c r="H44" s="14" t="s">
        <v>167</v>
      </c>
      <c r="I44" s="14" t="s">
        <v>166</v>
      </c>
      <c r="J44" s="15">
        <v>20304040</v>
      </c>
      <c r="K44" s="14" t="s">
        <v>168</v>
      </c>
      <c r="L44" s="2">
        <v>285079</v>
      </c>
      <c r="M44" s="14" t="s">
        <v>168</v>
      </c>
      <c r="N44" s="15">
        <v>20304040</v>
      </c>
    </row>
    <row r="45" spans="1:14" s="2" customFormat="1" hidden="1" x14ac:dyDescent="0.35">
      <c r="A45" s="14" t="s">
        <v>175</v>
      </c>
      <c r="B45" s="14">
        <v>8180341</v>
      </c>
      <c r="C45" s="14" t="s">
        <v>129</v>
      </c>
      <c r="D45" s="14" t="s">
        <v>84</v>
      </c>
      <c r="E45" s="14" t="s">
        <v>29</v>
      </c>
      <c r="F45" s="14" t="s">
        <v>166</v>
      </c>
      <c r="G45" s="16">
        <v>20304020</v>
      </c>
      <c r="H45" s="14" t="s">
        <v>167</v>
      </c>
      <c r="I45" s="14" t="s">
        <v>166</v>
      </c>
      <c r="J45" s="15">
        <v>20304030</v>
      </c>
      <c r="K45" s="14" t="s">
        <v>173</v>
      </c>
      <c r="L45" s="2">
        <v>323975</v>
      </c>
      <c r="M45" s="14" t="s">
        <v>173</v>
      </c>
      <c r="N45" s="15">
        <v>20304030</v>
      </c>
    </row>
    <row r="46" spans="1:14" s="2" customFormat="1" hidden="1" x14ac:dyDescent="0.35">
      <c r="A46" s="14" t="s">
        <v>176</v>
      </c>
      <c r="B46" s="14">
        <v>8179560</v>
      </c>
      <c r="C46" s="14" t="s">
        <v>112</v>
      </c>
      <c r="D46" s="14" t="s">
        <v>113</v>
      </c>
      <c r="E46" s="14" t="s">
        <v>27</v>
      </c>
      <c r="F46" s="14" t="s">
        <v>166</v>
      </c>
      <c r="G46" s="16">
        <v>20304020</v>
      </c>
      <c r="H46" s="14" t="s">
        <v>167</v>
      </c>
      <c r="I46" s="14" t="s">
        <v>166</v>
      </c>
      <c r="J46" s="15">
        <v>20304030</v>
      </c>
      <c r="K46" s="14" t="s">
        <v>173</v>
      </c>
      <c r="L46" s="2">
        <v>321396</v>
      </c>
      <c r="M46" s="14" t="s">
        <v>173</v>
      </c>
      <c r="N46" s="15">
        <v>20304030</v>
      </c>
    </row>
    <row r="47" spans="1:14" s="2" customFormat="1" hidden="1" x14ac:dyDescent="0.35">
      <c r="A47" s="14" t="s">
        <v>177</v>
      </c>
      <c r="B47" s="14">
        <v>4853</v>
      </c>
      <c r="C47" s="14" t="s">
        <v>83</v>
      </c>
      <c r="D47" s="14" t="s">
        <v>84</v>
      </c>
      <c r="E47" s="14" t="s">
        <v>29</v>
      </c>
      <c r="F47" s="14" t="s">
        <v>166</v>
      </c>
      <c r="G47" s="16">
        <v>20304020</v>
      </c>
      <c r="H47" s="14" t="s">
        <v>167</v>
      </c>
      <c r="I47" s="14" t="s">
        <v>166</v>
      </c>
      <c r="J47" s="15">
        <v>20304030</v>
      </c>
      <c r="K47" s="14" t="s">
        <v>173</v>
      </c>
      <c r="L47" s="2">
        <v>12865</v>
      </c>
      <c r="M47" s="14" t="s">
        <v>173</v>
      </c>
      <c r="N47" s="15">
        <v>20304030</v>
      </c>
    </row>
    <row r="48" spans="1:14" s="2" customFormat="1" hidden="1" x14ac:dyDescent="0.35">
      <c r="A48" s="14" t="s">
        <v>178</v>
      </c>
      <c r="B48" s="14">
        <v>38354</v>
      </c>
      <c r="C48" s="14" t="s">
        <v>165</v>
      </c>
      <c r="D48" s="14" t="s">
        <v>179</v>
      </c>
      <c r="E48" s="14" t="s">
        <v>46</v>
      </c>
      <c r="F48" s="14" t="s">
        <v>166</v>
      </c>
      <c r="G48" s="16">
        <v>20304020</v>
      </c>
      <c r="H48" s="14" t="s">
        <v>167</v>
      </c>
      <c r="I48" s="14" t="s">
        <v>166</v>
      </c>
      <c r="J48" s="15">
        <v>20304040</v>
      </c>
      <c r="K48" s="14" t="s">
        <v>168</v>
      </c>
      <c r="L48" s="2">
        <v>22227</v>
      </c>
      <c r="M48" s="14" t="s">
        <v>168</v>
      </c>
      <c r="N48" s="15">
        <v>20304040</v>
      </c>
    </row>
    <row r="49" spans="1:14" s="2" customFormat="1" hidden="1" x14ac:dyDescent="0.35">
      <c r="A49" s="14" t="s">
        <v>180</v>
      </c>
      <c r="B49" s="14">
        <v>759413</v>
      </c>
      <c r="C49" s="14" t="s">
        <v>181</v>
      </c>
      <c r="D49" s="14" t="s">
        <v>182</v>
      </c>
      <c r="E49" s="14" t="s">
        <v>28</v>
      </c>
      <c r="F49" s="14" t="s">
        <v>166</v>
      </c>
      <c r="G49" s="16">
        <v>20304020</v>
      </c>
      <c r="H49" s="14" t="s">
        <v>167</v>
      </c>
      <c r="I49" s="14" t="s">
        <v>166</v>
      </c>
      <c r="J49" s="15">
        <v>20304040</v>
      </c>
      <c r="K49" s="14" t="s">
        <v>168</v>
      </c>
      <c r="L49" s="2">
        <v>190515</v>
      </c>
      <c r="M49" s="14" t="s">
        <v>168</v>
      </c>
      <c r="N49" s="15">
        <v>20304040</v>
      </c>
    </row>
    <row r="50" spans="1:14" s="2" customFormat="1" hidden="1" x14ac:dyDescent="0.35">
      <c r="A50" s="14" t="s">
        <v>183</v>
      </c>
      <c r="B50" s="14">
        <v>42043</v>
      </c>
      <c r="C50" s="14" t="s">
        <v>83</v>
      </c>
      <c r="D50" s="14" t="s">
        <v>84</v>
      </c>
      <c r="E50" s="14" t="s">
        <v>29</v>
      </c>
      <c r="F50" s="14" t="s">
        <v>166</v>
      </c>
      <c r="G50" s="16">
        <v>20304020</v>
      </c>
      <c r="H50" s="14" t="s">
        <v>167</v>
      </c>
      <c r="I50" s="14" t="s">
        <v>166</v>
      </c>
      <c r="J50" s="15">
        <v>20304030</v>
      </c>
      <c r="K50" s="14" t="s">
        <v>173</v>
      </c>
      <c r="L50" s="2">
        <v>13466</v>
      </c>
      <c r="M50" s="14" t="s">
        <v>173</v>
      </c>
      <c r="N50" s="15">
        <v>20304030</v>
      </c>
    </row>
    <row r="51" spans="1:14" s="2" customFormat="1" hidden="1" x14ac:dyDescent="0.35">
      <c r="A51" s="14" t="s">
        <v>184</v>
      </c>
      <c r="B51" s="14">
        <v>4233</v>
      </c>
      <c r="C51" s="14" t="s">
        <v>83</v>
      </c>
      <c r="D51" s="14" t="s">
        <v>93</v>
      </c>
      <c r="E51" s="14" t="s">
        <v>39</v>
      </c>
      <c r="F51" s="14" t="s">
        <v>166</v>
      </c>
      <c r="G51" s="16">
        <v>20304020</v>
      </c>
      <c r="H51" s="14" t="s">
        <v>167</v>
      </c>
      <c r="I51" s="14" t="s">
        <v>166</v>
      </c>
      <c r="J51" s="15">
        <v>20304040</v>
      </c>
      <c r="K51" s="14" t="s">
        <v>168</v>
      </c>
      <c r="L51" s="2">
        <v>1894</v>
      </c>
      <c r="M51" s="14" t="s">
        <v>168</v>
      </c>
      <c r="N51" s="15">
        <v>20304040</v>
      </c>
    </row>
    <row r="52" spans="1:14" s="2" customFormat="1" hidden="1" x14ac:dyDescent="0.35">
      <c r="A52" s="14" t="s">
        <v>42</v>
      </c>
      <c r="B52" s="14">
        <v>4350</v>
      </c>
      <c r="C52" s="14" t="s">
        <v>83</v>
      </c>
      <c r="D52" s="14" t="s">
        <v>93</v>
      </c>
      <c r="E52" s="14" t="s">
        <v>39</v>
      </c>
      <c r="F52" s="14" t="s">
        <v>166</v>
      </c>
      <c r="G52" s="16">
        <v>20304020</v>
      </c>
      <c r="H52" s="14" t="s">
        <v>167</v>
      </c>
      <c r="I52" s="14" t="s">
        <v>166</v>
      </c>
      <c r="J52" s="15">
        <v>20304030</v>
      </c>
      <c r="K52" s="14" t="s">
        <v>173</v>
      </c>
      <c r="L52" s="2">
        <v>6850</v>
      </c>
      <c r="M52" s="14" t="s">
        <v>173</v>
      </c>
      <c r="N52" s="15">
        <v>20304030</v>
      </c>
    </row>
    <row r="53" spans="1:14" s="2" customFormat="1" hidden="1" x14ac:dyDescent="0.35">
      <c r="A53" s="14" t="s">
        <v>41</v>
      </c>
      <c r="B53" s="14">
        <v>41724</v>
      </c>
      <c r="C53" s="14" t="s">
        <v>112</v>
      </c>
      <c r="D53" s="14" t="s">
        <v>113</v>
      </c>
      <c r="E53" s="14" t="s">
        <v>27</v>
      </c>
      <c r="F53" s="14" t="s">
        <v>166</v>
      </c>
      <c r="G53" s="16">
        <v>20304020</v>
      </c>
      <c r="H53" s="14" t="s">
        <v>167</v>
      </c>
      <c r="I53" s="14" t="s">
        <v>166</v>
      </c>
      <c r="J53" s="15">
        <v>20304040</v>
      </c>
      <c r="K53" s="14" t="s">
        <v>168</v>
      </c>
      <c r="L53" s="2">
        <v>30564</v>
      </c>
      <c r="M53" s="14" t="s">
        <v>168</v>
      </c>
      <c r="N53" s="15">
        <v>20304040</v>
      </c>
    </row>
    <row r="54" spans="1:14" s="2" customFormat="1" hidden="1" x14ac:dyDescent="0.35">
      <c r="A54" s="14" t="s">
        <v>185</v>
      </c>
      <c r="B54" s="14">
        <v>8029778</v>
      </c>
      <c r="C54" s="14" t="s">
        <v>83</v>
      </c>
      <c r="D54" s="14" t="s">
        <v>84</v>
      </c>
      <c r="E54" s="14" t="s">
        <v>29</v>
      </c>
      <c r="F54" s="14" t="s">
        <v>166</v>
      </c>
      <c r="G54" s="16">
        <v>20304020</v>
      </c>
      <c r="H54" s="14" t="s">
        <v>167</v>
      </c>
      <c r="I54" s="14" t="s">
        <v>166</v>
      </c>
      <c r="J54" s="15">
        <v>20304040</v>
      </c>
      <c r="K54" s="14" t="s">
        <v>168</v>
      </c>
      <c r="L54" s="2">
        <v>286659</v>
      </c>
      <c r="M54" s="14" t="s">
        <v>168</v>
      </c>
      <c r="N54" s="15">
        <v>20304040</v>
      </c>
    </row>
    <row r="55" spans="1:14" s="2" customFormat="1" hidden="1" x14ac:dyDescent="0.35">
      <c r="A55" s="14" t="s">
        <v>186</v>
      </c>
      <c r="B55" s="14">
        <v>8248216</v>
      </c>
      <c r="C55" s="14" t="s">
        <v>83</v>
      </c>
      <c r="D55" s="14" t="s">
        <v>93</v>
      </c>
      <c r="E55" s="14" t="s">
        <v>39</v>
      </c>
      <c r="F55" s="14" t="s">
        <v>166</v>
      </c>
      <c r="G55" s="16">
        <v>20304020</v>
      </c>
      <c r="H55" s="14" t="s">
        <v>167</v>
      </c>
      <c r="I55" s="14" t="s">
        <v>166</v>
      </c>
      <c r="J55" s="15">
        <v>20304040</v>
      </c>
      <c r="K55" s="14" t="s">
        <v>168</v>
      </c>
      <c r="L55" s="2">
        <v>334296</v>
      </c>
      <c r="M55" s="14" t="s">
        <v>168</v>
      </c>
      <c r="N55" s="15">
        <v>20304040</v>
      </c>
    </row>
    <row r="56" spans="1:14" s="2" customFormat="1" hidden="1" x14ac:dyDescent="0.35">
      <c r="A56" s="14" t="s">
        <v>187</v>
      </c>
      <c r="B56" s="14">
        <v>748094</v>
      </c>
      <c r="C56" s="14" t="s">
        <v>83</v>
      </c>
      <c r="D56" s="14" t="s">
        <v>84</v>
      </c>
      <c r="E56" s="14" t="s">
        <v>29</v>
      </c>
      <c r="F56" s="14" t="s">
        <v>166</v>
      </c>
      <c r="G56" s="16">
        <v>20304020</v>
      </c>
      <c r="H56" s="14" t="s">
        <v>167</v>
      </c>
      <c r="I56" s="14" t="s">
        <v>166</v>
      </c>
      <c r="J56" s="15">
        <v>20304030</v>
      </c>
      <c r="K56" s="14" t="s">
        <v>173</v>
      </c>
      <c r="L56" s="2">
        <v>184328</v>
      </c>
      <c r="M56" s="14" t="s">
        <v>173</v>
      </c>
      <c r="N56" s="15">
        <v>20304030</v>
      </c>
    </row>
    <row r="57" spans="1:14" s="2" customFormat="1" hidden="1" x14ac:dyDescent="0.35">
      <c r="A57" s="14" t="s">
        <v>188</v>
      </c>
      <c r="B57" s="14">
        <v>12422</v>
      </c>
      <c r="C57" s="14" t="s">
        <v>83</v>
      </c>
      <c r="D57" s="14" t="s">
        <v>93</v>
      </c>
      <c r="E57" s="14" t="s">
        <v>39</v>
      </c>
      <c r="F57" s="14" t="s">
        <v>166</v>
      </c>
      <c r="G57" s="16">
        <v>20304020</v>
      </c>
      <c r="H57" s="14" t="s">
        <v>167</v>
      </c>
      <c r="I57" s="14" t="s">
        <v>166</v>
      </c>
      <c r="J57" s="15">
        <v>20304030</v>
      </c>
      <c r="K57" s="14" t="s">
        <v>173</v>
      </c>
      <c r="L57" s="2">
        <v>507</v>
      </c>
      <c r="M57" s="14" t="s">
        <v>173</v>
      </c>
      <c r="N57" s="15">
        <v>20304030</v>
      </c>
    </row>
    <row r="58" spans="1:14" s="2" customFormat="1" hidden="1" x14ac:dyDescent="0.35">
      <c r="A58" s="14" t="s">
        <v>43</v>
      </c>
      <c r="B58" s="14">
        <v>10229</v>
      </c>
      <c r="C58" s="14" t="s">
        <v>83</v>
      </c>
      <c r="D58" s="14" t="s">
        <v>93</v>
      </c>
      <c r="E58" s="14" t="s">
        <v>39</v>
      </c>
      <c r="F58" s="14" t="s">
        <v>166</v>
      </c>
      <c r="G58" s="16">
        <v>20304020</v>
      </c>
      <c r="H58" s="14" t="s">
        <v>167</v>
      </c>
      <c r="I58" s="14" t="s">
        <v>166</v>
      </c>
      <c r="J58" s="15">
        <v>20304030</v>
      </c>
      <c r="K58" s="14" t="s">
        <v>173</v>
      </c>
      <c r="L58" s="2">
        <v>10741</v>
      </c>
      <c r="M58" s="14" t="s">
        <v>173</v>
      </c>
      <c r="N58" s="15">
        <v>20304030</v>
      </c>
    </row>
    <row r="59" spans="1:14" s="2" customFormat="1" hidden="1" x14ac:dyDescent="0.35">
      <c r="A59" s="14" t="s">
        <v>189</v>
      </c>
      <c r="B59" s="14">
        <v>8105401</v>
      </c>
      <c r="C59" s="14" t="s">
        <v>109</v>
      </c>
      <c r="D59" s="14" t="s">
        <v>84</v>
      </c>
      <c r="E59" s="14" t="s">
        <v>29</v>
      </c>
      <c r="F59" s="14" t="s">
        <v>166</v>
      </c>
      <c r="G59" s="16">
        <v>20304020</v>
      </c>
      <c r="H59" s="14" t="s">
        <v>167</v>
      </c>
      <c r="I59" s="14" t="s">
        <v>166</v>
      </c>
      <c r="J59" s="15">
        <v>20304030</v>
      </c>
      <c r="K59" s="14" t="s">
        <v>173</v>
      </c>
      <c r="L59" s="2">
        <v>20509</v>
      </c>
      <c r="M59" s="14" t="s">
        <v>173</v>
      </c>
      <c r="N59" s="15">
        <v>20304030</v>
      </c>
    </row>
    <row r="60" spans="1:14" s="2" customFormat="1" hidden="1" x14ac:dyDescent="0.35">
      <c r="A60" s="14" t="s">
        <v>190</v>
      </c>
      <c r="B60" s="14">
        <v>571202</v>
      </c>
      <c r="C60" s="14" t="s">
        <v>181</v>
      </c>
      <c r="D60" s="14" t="s">
        <v>182</v>
      </c>
      <c r="E60" s="14" t="s">
        <v>28</v>
      </c>
      <c r="F60" s="14" t="s">
        <v>166</v>
      </c>
      <c r="G60" s="16">
        <v>20304020</v>
      </c>
      <c r="H60" s="14" t="s">
        <v>167</v>
      </c>
      <c r="I60" s="14" t="s">
        <v>166</v>
      </c>
      <c r="J60" s="15">
        <v>20304040</v>
      </c>
      <c r="K60" s="14" t="s">
        <v>168</v>
      </c>
      <c r="L60" s="2" t="e">
        <v>#N/A</v>
      </c>
      <c r="M60" s="14" t="s">
        <v>168</v>
      </c>
      <c r="N60" s="15">
        <v>20304040</v>
      </c>
    </row>
    <row r="61" spans="1:14" s="2" customFormat="1" hidden="1" x14ac:dyDescent="0.35">
      <c r="A61" s="14" t="s">
        <v>191</v>
      </c>
      <c r="B61" s="14">
        <v>11978</v>
      </c>
      <c r="C61" s="14" t="s">
        <v>83</v>
      </c>
      <c r="D61" s="14" t="s">
        <v>84</v>
      </c>
      <c r="E61" s="14" t="s">
        <v>29</v>
      </c>
      <c r="F61" s="14" t="s">
        <v>166</v>
      </c>
      <c r="G61" s="16">
        <v>20304020</v>
      </c>
      <c r="H61" s="14" t="s">
        <v>167</v>
      </c>
      <c r="I61" s="14" t="s">
        <v>166</v>
      </c>
      <c r="J61" s="15">
        <v>20304030</v>
      </c>
      <c r="K61" s="14" t="s">
        <v>173</v>
      </c>
      <c r="L61" s="2">
        <v>8056</v>
      </c>
      <c r="M61" s="14" t="s">
        <v>173</v>
      </c>
      <c r="N61" s="15">
        <v>20304030</v>
      </c>
    </row>
    <row r="62" spans="1:14" s="2" customFormat="1" hidden="1" x14ac:dyDescent="0.35">
      <c r="A62" s="14" t="s">
        <v>192</v>
      </c>
      <c r="B62" s="14">
        <v>37635</v>
      </c>
      <c r="C62" s="14" t="s">
        <v>83</v>
      </c>
      <c r="D62" s="14" t="s">
        <v>93</v>
      </c>
      <c r="E62" s="14" t="s">
        <v>39</v>
      </c>
      <c r="F62" s="14" t="s">
        <v>166</v>
      </c>
      <c r="G62" s="16">
        <v>20304020</v>
      </c>
      <c r="H62" s="14" t="s">
        <v>167</v>
      </c>
      <c r="I62" s="14" t="s">
        <v>166</v>
      </c>
      <c r="J62" s="15">
        <v>20304030</v>
      </c>
      <c r="K62" s="14" t="s">
        <v>173</v>
      </c>
      <c r="L62" s="2">
        <v>13365</v>
      </c>
      <c r="M62" s="14" t="s">
        <v>173</v>
      </c>
      <c r="N62" s="15">
        <v>20304030</v>
      </c>
    </row>
    <row r="63" spans="1:14" s="2" customFormat="1" hidden="1" x14ac:dyDescent="0.35">
      <c r="A63" s="14" t="s">
        <v>193</v>
      </c>
      <c r="B63" s="14">
        <v>297646</v>
      </c>
      <c r="C63" s="14" t="s">
        <v>112</v>
      </c>
      <c r="D63" s="14" t="s">
        <v>113</v>
      </c>
      <c r="E63" s="14" t="s">
        <v>27</v>
      </c>
      <c r="F63" s="14" t="s">
        <v>166</v>
      </c>
      <c r="G63" s="16">
        <v>20304020</v>
      </c>
      <c r="H63" s="14" t="s">
        <v>167</v>
      </c>
      <c r="I63" s="14" t="s">
        <v>166</v>
      </c>
      <c r="J63" s="15">
        <v>20304040</v>
      </c>
      <c r="K63" s="14" t="s">
        <v>168</v>
      </c>
      <c r="L63" s="2" t="e">
        <v>#N/A</v>
      </c>
      <c r="M63" s="14" t="s">
        <v>168</v>
      </c>
      <c r="N63" s="15">
        <v>20304040</v>
      </c>
    </row>
    <row r="64" spans="1:14" s="2" customFormat="1" hidden="1" x14ac:dyDescent="0.35">
      <c r="A64" s="14" t="s">
        <v>194</v>
      </c>
      <c r="B64" s="14">
        <v>4525</v>
      </c>
      <c r="C64" s="14" t="s">
        <v>83</v>
      </c>
      <c r="D64" s="14" t="s">
        <v>93</v>
      </c>
      <c r="E64" s="14" t="s">
        <v>39</v>
      </c>
      <c r="F64" s="14" t="s">
        <v>166</v>
      </c>
      <c r="G64" s="16">
        <v>20304020</v>
      </c>
      <c r="H64" s="14" t="s">
        <v>167</v>
      </c>
      <c r="I64" s="14" t="s">
        <v>166</v>
      </c>
      <c r="J64" s="15">
        <v>20304030</v>
      </c>
      <c r="K64" s="14" t="s">
        <v>173</v>
      </c>
      <c r="L64" s="2">
        <v>16387</v>
      </c>
      <c r="M64" s="14" t="s">
        <v>173</v>
      </c>
      <c r="N64" s="15">
        <v>20304030</v>
      </c>
    </row>
    <row r="65" spans="1:14" s="2" customFormat="1" hidden="1" x14ac:dyDescent="0.35">
      <c r="A65" s="14" t="s">
        <v>195</v>
      </c>
      <c r="B65" s="14">
        <v>8461</v>
      </c>
      <c r="C65" s="14" t="s">
        <v>83</v>
      </c>
      <c r="D65" s="14" t="s">
        <v>93</v>
      </c>
      <c r="E65" s="14" t="s">
        <v>39</v>
      </c>
      <c r="F65" s="14" t="s">
        <v>166</v>
      </c>
      <c r="G65" s="16">
        <v>20304020</v>
      </c>
      <c r="H65" s="14" t="s">
        <v>167</v>
      </c>
      <c r="I65" s="14" t="s">
        <v>166</v>
      </c>
      <c r="J65" s="15">
        <v>20304030</v>
      </c>
      <c r="K65" s="14" t="s">
        <v>173</v>
      </c>
      <c r="L65" s="2">
        <v>933</v>
      </c>
      <c r="M65" s="14" t="s">
        <v>173</v>
      </c>
      <c r="N65" s="15">
        <v>20304030</v>
      </c>
    </row>
    <row r="66" spans="1:14" s="2" customFormat="1" hidden="1" x14ac:dyDescent="0.35">
      <c r="A66" s="14" t="s">
        <v>196</v>
      </c>
      <c r="B66" s="14">
        <v>8179161</v>
      </c>
      <c r="C66" s="14" t="s">
        <v>83</v>
      </c>
      <c r="D66" s="14" t="s">
        <v>93</v>
      </c>
      <c r="E66" s="14" t="s">
        <v>39</v>
      </c>
      <c r="F66" s="14" t="s">
        <v>166</v>
      </c>
      <c r="G66" s="16">
        <v>20304020</v>
      </c>
      <c r="H66" s="14" t="s">
        <v>167</v>
      </c>
      <c r="I66" s="14" t="s">
        <v>166</v>
      </c>
      <c r="J66" s="15">
        <v>20304030</v>
      </c>
      <c r="K66" s="14" t="s">
        <v>173</v>
      </c>
      <c r="L66" s="2">
        <v>319237</v>
      </c>
      <c r="M66" s="14" t="s">
        <v>173</v>
      </c>
      <c r="N66" s="15">
        <v>20304030</v>
      </c>
    </row>
    <row r="67" spans="1:14" s="2" customFormat="1" hidden="1" x14ac:dyDescent="0.35">
      <c r="A67" s="14" t="s">
        <v>197</v>
      </c>
      <c r="B67" s="14">
        <v>7412</v>
      </c>
      <c r="C67" s="14" t="s">
        <v>83</v>
      </c>
      <c r="D67" s="14" t="s">
        <v>93</v>
      </c>
      <c r="E67" s="14" t="s">
        <v>39</v>
      </c>
      <c r="F67" s="14" t="s">
        <v>166</v>
      </c>
      <c r="G67" s="16">
        <v>20304020</v>
      </c>
      <c r="H67" s="14" t="s">
        <v>167</v>
      </c>
      <c r="I67" s="14" t="s">
        <v>166</v>
      </c>
      <c r="J67" s="15">
        <v>20304030</v>
      </c>
      <c r="K67" s="14" t="s">
        <v>173</v>
      </c>
      <c r="L67" s="2">
        <v>6496</v>
      </c>
      <c r="M67" s="14" t="s">
        <v>173</v>
      </c>
      <c r="N67" s="15">
        <v>20304030</v>
      </c>
    </row>
    <row r="68" spans="1:14" s="2" customFormat="1" hidden="1" x14ac:dyDescent="0.35">
      <c r="A68" s="14" t="s">
        <v>198</v>
      </c>
      <c r="B68" s="14">
        <v>22837</v>
      </c>
      <c r="C68" s="14" t="s">
        <v>83</v>
      </c>
      <c r="D68" s="14" t="s">
        <v>93</v>
      </c>
      <c r="E68" s="14" t="s">
        <v>39</v>
      </c>
      <c r="F68" s="14" t="s">
        <v>166</v>
      </c>
      <c r="G68" s="16">
        <v>20304020</v>
      </c>
      <c r="H68" s="14" t="s">
        <v>167</v>
      </c>
      <c r="I68" s="14" t="s">
        <v>166</v>
      </c>
      <c r="J68" s="15">
        <v>20304030</v>
      </c>
      <c r="K68" s="14" t="s">
        <v>173</v>
      </c>
      <c r="L68" s="2">
        <v>8907</v>
      </c>
      <c r="M68" s="14" t="s">
        <v>173</v>
      </c>
      <c r="N68" s="15">
        <v>20304030</v>
      </c>
    </row>
    <row r="69" spans="1:14" s="2" customFormat="1" hidden="1" x14ac:dyDescent="0.35">
      <c r="A69" s="14" t="s">
        <v>199</v>
      </c>
      <c r="B69" s="14">
        <v>42570</v>
      </c>
      <c r="C69" s="14" t="s">
        <v>129</v>
      </c>
      <c r="D69" s="14" t="s">
        <v>200</v>
      </c>
      <c r="E69" s="14" t="s">
        <v>40</v>
      </c>
      <c r="F69" s="14" t="s">
        <v>101</v>
      </c>
      <c r="G69" s="16">
        <v>25502020</v>
      </c>
      <c r="H69" s="14" t="s">
        <v>201</v>
      </c>
      <c r="I69" s="14" t="s">
        <v>115</v>
      </c>
      <c r="J69" s="15">
        <v>30101010</v>
      </c>
      <c r="K69" s="14" t="s">
        <v>202</v>
      </c>
      <c r="L69" s="2">
        <v>36736</v>
      </c>
      <c r="M69" s="14" t="s">
        <v>202</v>
      </c>
      <c r="N69" s="15">
        <v>30101010</v>
      </c>
    </row>
    <row r="70" spans="1:14" s="2" customFormat="1" hidden="1" x14ac:dyDescent="0.35">
      <c r="A70" s="14" t="s">
        <v>203</v>
      </c>
      <c r="B70" s="14">
        <v>8103409</v>
      </c>
      <c r="C70" s="14" t="s">
        <v>129</v>
      </c>
      <c r="D70" s="14" t="s">
        <v>200</v>
      </c>
      <c r="E70" s="14" t="s">
        <v>40</v>
      </c>
      <c r="F70" s="14" t="s">
        <v>101</v>
      </c>
      <c r="G70" s="16">
        <v>25502020</v>
      </c>
      <c r="H70" s="14" t="s">
        <v>201</v>
      </c>
      <c r="I70" s="14" t="s">
        <v>101</v>
      </c>
      <c r="J70" s="15">
        <v>25503030</v>
      </c>
      <c r="K70" s="14" t="s">
        <v>103</v>
      </c>
      <c r="L70" s="2">
        <v>145624</v>
      </c>
      <c r="M70" s="14" t="s">
        <v>103</v>
      </c>
      <c r="N70" s="15">
        <v>25503030</v>
      </c>
    </row>
    <row r="71" spans="1:14" s="2" customFormat="1" hidden="1" x14ac:dyDescent="0.35">
      <c r="A71" s="14" t="s">
        <v>204</v>
      </c>
      <c r="B71" s="14">
        <v>22480</v>
      </c>
      <c r="C71" s="14" t="s">
        <v>83</v>
      </c>
      <c r="D71" s="14" t="s">
        <v>93</v>
      </c>
      <c r="E71" s="14" t="s">
        <v>39</v>
      </c>
      <c r="F71" s="14" t="s">
        <v>101</v>
      </c>
      <c r="G71" s="16">
        <v>25502020</v>
      </c>
      <c r="H71" s="14" t="s">
        <v>201</v>
      </c>
      <c r="I71" s="14" t="s">
        <v>101</v>
      </c>
      <c r="J71" s="15">
        <v>25503030</v>
      </c>
      <c r="K71" s="14" t="s">
        <v>103</v>
      </c>
      <c r="L71" s="2">
        <v>491</v>
      </c>
      <c r="M71" s="14" t="s">
        <v>103</v>
      </c>
      <c r="N71" s="15">
        <v>25503030</v>
      </c>
    </row>
    <row r="72" spans="1:14" s="2" customFormat="1" hidden="1" x14ac:dyDescent="0.35">
      <c r="A72" s="14" t="s">
        <v>205</v>
      </c>
      <c r="B72" s="14">
        <v>8175611</v>
      </c>
      <c r="C72" s="14" t="s">
        <v>129</v>
      </c>
      <c r="D72" s="14" t="s">
        <v>200</v>
      </c>
      <c r="E72" s="14" t="s">
        <v>40</v>
      </c>
      <c r="F72" s="14" t="s">
        <v>101</v>
      </c>
      <c r="G72" s="16">
        <v>25502020</v>
      </c>
      <c r="H72" s="14" t="s">
        <v>201</v>
      </c>
      <c r="I72" s="14" t="s">
        <v>115</v>
      </c>
      <c r="J72" s="15">
        <v>30101010</v>
      </c>
      <c r="K72" s="14" t="s">
        <v>202</v>
      </c>
      <c r="L72" s="2">
        <v>311681</v>
      </c>
      <c r="M72" s="14" t="s">
        <v>202</v>
      </c>
      <c r="N72" s="15">
        <v>30101010</v>
      </c>
    </row>
    <row r="73" spans="1:14" s="2" customFormat="1" hidden="1" x14ac:dyDescent="0.35">
      <c r="A73" s="14" t="s">
        <v>206</v>
      </c>
      <c r="B73" s="14">
        <v>8175603</v>
      </c>
      <c r="C73" s="14" t="s">
        <v>83</v>
      </c>
      <c r="D73" s="14" t="s">
        <v>84</v>
      </c>
      <c r="E73" s="14" t="s">
        <v>29</v>
      </c>
      <c r="F73" s="14" t="s">
        <v>101</v>
      </c>
      <c r="G73" s="16">
        <v>25502020</v>
      </c>
      <c r="H73" s="14" t="s">
        <v>201</v>
      </c>
      <c r="I73" s="14" t="s">
        <v>101</v>
      </c>
      <c r="J73" s="15">
        <v>25301040</v>
      </c>
      <c r="K73" s="14" t="s">
        <v>207</v>
      </c>
      <c r="L73" s="2">
        <v>311601</v>
      </c>
      <c r="M73" s="14" t="s">
        <v>207</v>
      </c>
      <c r="N73" s="15">
        <v>25301040</v>
      </c>
    </row>
    <row r="74" spans="1:14" s="2" customFormat="1" hidden="1" x14ac:dyDescent="0.35">
      <c r="A74" s="14" t="s">
        <v>208</v>
      </c>
      <c r="B74" s="14">
        <v>822427</v>
      </c>
      <c r="C74" s="14" t="s">
        <v>105</v>
      </c>
      <c r="D74" s="14" t="s">
        <v>84</v>
      </c>
      <c r="E74" s="14" t="s">
        <v>29</v>
      </c>
      <c r="F74" s="14" t="s">
        <v>101</v>
      </c>
      <c r="G74" s="16">
        <v>25502020</v>
      </c>
      <c r="H74" s="14" t="s">
        <v>201</v>
      </c>
      <c r="I74" s="14" t="s">
        <v>101</v>
      </c>
      <c r="J74" s="15">
        <v>25504010</v>
      </c>
      <c r="K74" s="14" t="s">
        <v>209</v>
      </c>
      <c r="L74" s="2">
        <v>276778</v>
      </c>
      <c r="M74" s="14" t="s">
        <v>209</v>
      </c>
      <c r="N74" s="15">
        <v>25504010</v>
      </c>
    </row>
    <row r="75" spans="1:14" s="2" customFormat="1" hidden="1" x14ac:dyDescent="0.35">
      <c r="A75" s="14" t="s">
        <v>210</v>
      </c>
      <c r="B75" s="14">
        <v>8181454</v>
      </c>
      <c r="C75" s="14" t="s">
        <v>170</v>
      </c>
      <c r="D75" s="14" t="s">
        <v>84</v>
      </c>
      <c r="E75" s="14" t="s">
        <v>29</v>
      </c>
      <c r="F75" s="14" t="s">
        <v>101</v>
      </c>
      <c r="G75" s="16">
        <v>25502020</v>
      </c>
      <c r="H75" s="14" t="s">
        <v>201</v>
      </c>
      <c r="I75" s="14" t="s">
        <v>101</v>
      </c>
      <c r="J75" s="15">
        <v>25504040</v>
      </c>
      <c r="K75" s="14" t="s">
        <v>211</v>
      </c>
      <c r="L75" s="2">
        <v>326836</v>
      </c>
      <c r="M75" s="14" t="s">
        <v>211</v>
      </c>
      <c r="N75" s="15">
        <v>25504040</v>
      </c>
    </row>
    <row r="76" spans="1:14" s="2" customFormat="1" hidden="1" x14ac:dyDescent="0.35">
      <c r="A76" s="14" t="s">
        <v>212</v>
      </c>
      <c r="B76" s="14">
        <v>360102</v>
      </c>
      <c r="C76" s="14" t="s">
        <v>170</v>
      </c>
      <c r="D76" s="14" t="s">
        <v>171</v>
      </c>
      <c r="E76" s="14" t="s">
        <v>33</v>
      </c>
      <c r="F76" s="14" t="s">
        <v>101</v>
      </c>
      <c r="G76" s="16">
        <v>25502020</v>
      </c>
      <c r="H76" s="14" t="s">
        <v>201</v>
      </c>
      <c r="I76" s="14" t="s">
        <v>101</v>
      </c>
      <c r="J76" s="15">
        <v>25504010</v>
      </c>
      <c r="K76" s="14" t="s">
        <v>209</v>
      </c>
      <c r="L76" s="2">
        <v>146104</v>
      </c>
      <c r="M76" s="14" t="s">
        <v>209</v>
      </c>
      <c r="N76" s="15">
        <v>25504010</v>
      </c>
    </row>
    <row r="77" spans="1:14" s="2" customFormat="1" hidden="1" x14ac:dyDescent="0.35">
      <c r="A77" s="14" t="s">
        <v>213</v>
      </c>
      <c r="B77" s="14">
        <v>8250197</v>
      </c>
      <c r="C77" s="14" t="s">
        <v>214</v>
      </c>
      <c r="D77" s="14" t="s">
        <v>215</v>
      </c>
      <c r="E77" s="14" t="s">
        <v>216</v>
      </c>
      <c r="F77" s="14" t="s">
        <v>101</v>
      </c>
      <c r="G77" s="16">
        <v>25502020</v>
      </c>
      <c r="H77" s="14" t="s">
        <v>201</v>
      </c>
      <c r="I77" s="14" t="s">
        <v>101</v>
      </c>
      <c r="J77" s="15">
        <v>25301040</v>
      </c>
      <c r="K77" s="14" t="s">
        <v>207</v>
      </c>
      <c r="L77" s="2">
        <v>337899</v>
      </c>
      <c r="M77" s="14" t="s">
        <v>207</v>
      </c>
      <c r="N77" s="15">
        <v>25301040</v>
      </c>
    </row>
    <row r="78" spans="1:14" s="2" customFormat="1" hidden="1" x14ac:dyDescent="0.35">
      <c r="A78" s="14" t="s">
        <v>217</v>
      </c>
      <c r="B78" s="14">
        <v>8112530</v>
      </c>
      <c r="C78" s="14" t="s">
        <v>218</v>
      </c>
      <c r="D78" s="14" t="s">
        <v>106</v>
      </c>
      <c r="E78" s="14" t="s">
        <v>107</v>
      </c>
      <c r="F78" s="14" t="s">
        <v>101</v>
      </c>
      <c r="G78" s="16">
        <v>25502020</v>
      </c>
      <c r="H78" s="14" t="s">
        <v>201</v>
      </c>
      <c r="I78" s="14" t="s">
        <v>101</v>
      </c>
      <c r="J78" s="15">
        <v>25503030</v>
      </c>
      <c r="K78" s="14" t="s">
        <v>103</v>
      </c>
      <c r="L78" s="2">
        <v>308821</v>
      </c>
      <c r="M78" s="14" t="s">
        <v>103</v>
      </c>
      <c r="N78" s="15">
        <v>25503030</v>
      </c>
    </row>
    <row r="79" spans="1:14" s="2" customFormat="1" hidden="1" x14ac:dyDescent="0.35">
      <c r="A79" s="14" t="s">
        <v>219</v>
      </c>
      <c r="B79" s="14">
        <v>8252678</v>
      </c>
      <c r="C79" s="14" t="s">
        <v>220</v>
      </c>
      <c r="D79" s="14" t="s">
        <v>221</v>
      </c>
      <c r="E79" s="14" t="s">
        <v>222</v>
      </c>
      <c r="F79" s="14" t="s">
        <v>101</v>
      </c>
      <c r="G79" s="16">
        <v>25502020</v>
      </c>
      <c r="H79" s="14" t="s">
        <v>201</v>
      </c>
      <c r="I79" s="14" t="s">
        <v>101</v>
      </c>
      <c r="J79" s="15">
        <v>25503030</v>
      </c>
      <c r="K79" s="14" t="s">
        <v>103</v>
      </c>
      <c r="L79" s="2">
        <v>342704</v>
      </c>
      <c r="M79" s="14" t="s">
        <v>103</v>
      </c>
      <c r="N79" s="15">
        <v>25503030</v>
      </c>
    </row>
    <row r="80" spans="1:14" s="2" customFormat="1" hidden="1" x14ac:dyDescent="0.35">
      <c r="A80" s="14" t="s">
        <v>223</v>
      </c>
      <c r="B80" s="14">
        <v>8026583</v>
      </c>
      <c r="C80" s="14" t="s">
        <v>129</v>
      </c>
      <c r="D80" s="14" t="s">
        <v>200</v>
      </c>
      <c r="E80" s="14" t="s">
        <v>40</v>
      </c>
      <c r="F80" s="14" t="s">
        <v>101</v>
      </c>
      <c r="G80" s="16">
        <v>25502020</v>
      </c>
      <c r="H80" s="14" t="s">
        <v>201</v>
      </c>
      <c r="I80" s="14" t="s">
        <v>101</v>
      </c>
      <c r="J80" s="15">
        <v>25301040</v>
      </c>
      <c r="K80" s="14" t="s">
        <v>207</v>
      </c>
      <c r="L80" s="2">
        <v>279511</v>
      </c>
      <c r="M80" s="14" t="s">
        <v>207</v>
      </c>
      <c r="N80" s="15">
        <v>25301040</v>
      </c>
    </row>
    <row r="81" spans="1:14" s="2" customFormat="1" hidden="1" x14ac:dyDescent="0.35">
      <c r="A81" s="14" t="s">
        <v>224</v>
      </c>
      <c r="B81" s="14">
        <v>8180908</v>
      </c>
      <c r="C81" s="14" t="s">
        <v>225</v>
      </c>
      <c r="D81" s="14" t="s">
        <v>226</v>
      </c>
      <c r="E81" s="14" t="s">
        <v>227</v>
      </c>
      <c r="F81" s="14" t="s">
        <v>101</v>
      </c>
      <c r="G81" s="16">
        <v>25502020</v>
      </c>
      <c r="H81" s="14" t="s">
        <v>201</v>
      </c>
      <c r="I81" s="14" t="s">
        <v>101</v>
      </c>
      <c r="J81" s="15">
        <v>25301040</v>
      </c>
      <c r="K81" s="14" t="s">
        <v>207</v>
      </c>
      <c r="L81" s="2">
        <v>326020</v>
      </c>
      <c r="M81" s="14" t="s">
        <v>207</v>
      </c>
      <c r="N81" s="15">
        <v>25301040</v>
      </c>
    </row>
    <row r="82" spans="1:14" s="2" customFormat="1" hidden="1" x14ac:dyDescent="0.35">
      <c r="A82" s="14" t="s">
        <v>228</v>
      </c>
      <c r="B82" s="14">
        <v>8179056</v>
      </c>
      <c r="C82" s="14" t="s">
        <v>105</v>
      </c>
      <c r="D82" s="14" t="s">
        <v>127</v>
      </c>
      <c r="E82" s="14" t="s">
        <v>36</v>
      </c>
      <c r="F82" s="14" t="s">
        <v>101</v>
      </c>
      <c r="G82" s="16">
        <v>25502020</v>
      </c>
      <c r="H82" s="14" t="s">
        <v>201</v>
      </c>
      <c r="I82" s="14" t="s">
        <v>101</v>
      </c>
      <c r="J82" s="15">
        <v>25301040</v>
      </c>
      <c r="K82" s="14" t="s">
        <v>207</v>
      </c>
      <c r="L82" s="2">
        <v>318762</v>
      </c>
      <c r="M82" s="14" t="s">
        <v>207</v>
      </c>
      <c r="N82" s="15">
        <v>25301040</v>
      </c>
    </row>
    <row r="83" spans="1:14" s="2" customFormat="1" hidden="1" x14ac:dyDescent="0.35">
      <c r="A83" s="14" t="s">
        <v>229</v>
      </c>
      <c r="B83" s="14">
        <v>8179426</v>
      </c>
      <c r="C83" s="14" t="s">
        <v>230</v>
      </c>
      <c r="D83" s="14" t="s">
        <v>93</v>
      </c>
      <c r="E83" s="14" t="s">
        <v>39</v>
      </c>
      <c r="F83" s="14" t="s">
        <v>101</v>
      </c>
      <c r="G83" s="16">
        <v>25502020</v>
      </c>
      <c r="H83" s="14" t="s">
        <v>201</v>
      </c>
      <c r="I83" s="14" t="s">
        <v>101</v>
      </c>
      <c r="J83" s="15">
        <v>25503030</v>
      </c>
      <c r="K83" s="14" t="s">
        <v>103</v>
      </c>
      <c r="L83" s="2">
        <v>320615</v>
      </c>
      <c r="M83" s="14" t="s">
        <v>103</v>
      </c>
      <c r="N83" s="15">
        <v>25503030</v>
      </c>
    </row>
    <row r="84" spans="1:14" s="2" customFormat="1" hidden="1" x14ac:dyDescent="0.35">
      <c r="A84" s="14" t="s">
        <v>231</v>
      </c>
      <c r="B84" s="14">
        <v>359802</v>
      </c>
      <c r="C84" s="14" t="s">
        <v>83</v>
      </c>
      <c r="D84" s="14" t="s">
        <v>84</v>
      </c>
      <c r="E84" s="14" t="s">
        <v>29</v>
      </c>
      <c r="F84" s="14" t="s">
        <v>101</v>
      </c>
      <c r="G84" s="16">
        <v>25502020</v>
      </c>
      <c r="H84" s="14" t="s">
        <v>201</v>
      </c>
      <c r="I84" s="14" t="s">
        <v>101</v>
      </c>
      <c r="J84" s="15">
        <v>25504060</v>
      </c>
      <c r="K84" s="14" t="s">
        <v>232</v>
      </c>
      <c r="L84" s="2">
        <v>146034</v>
      </c>
      <c r="M84" s="14" t="s">
        <v>232</v>
      </c>
      <c r="N84" s="15">
        <v>25504060</v>
      </c>
    </row>
    <row r="85" spans="1:14" s="2" customFormat="1" hidden="1" x14ac:dyDescent="0.35">
      <c r="A85" s="14" t="s">
        <v>233</v>
      </c>
      <c r="B85" s="14">
        <v>819248</v>
      </c>
      <c r="C85" s="14" t="s">
        <v>129</v>
      </c>
      <c r="D85" s="14" t="s">
        <v>200</v>
      </c>
      <c r="E85" s="14" t="s">
        <v>40</v>
      </c>
      <c r="F85" s="14" t="s">
        <v>101</v>
      </c>
      <c r="G85" s="16">
        <v>25502020</v>
      </c>
      <c r="H85" s="14" t="s">
        <v>201</v>
      </c>
      <c r="I85" s="14" t="s">
        <v>115</v>
      </c>
      <c r="J85" s="15">
        <v>30101010</v>
      </c>
      <c r="K85" s="14" t="s">
        <v>202</v>
      </c>
      <c r="L85" s="2">
        <v>274218</v>
      </c>
      <c r="M85" s="14" t="s">
        <v>202</v>
      </c>
      <c r="N85" s="15">
        <v>30101010</v>
      </c>
    </row>
    <row r="86" spans="1:14" s="2" customFormat="1" hidden="1" x14ac:dyDescent="0.35">
      <c r="A86" s="14" t="s">
        <v>234</v>
      </c>
      <c r="B86" s="14">
        <v>8248220</v>
      </c>
      <c r="C86" s="14" t="s">
        <v>225</v>
      </c>
      <c r="D86" s="14" t="s">
        <v>226</v>
      </c>
      <c r="E86" s="14" t="s">
        <v>227</v>
      </c>
      <c r="F86" s="14" t="s">
        <v>101</v>
      </c>
      <c r="G86" s="16">
        <v>25502020</v>
      </c>
      <c r="H86" s="14" t="s">
        <v>201</v>
      </c>
      <c r="I86" s="14" t="s">
        <v>101</v>
      </c>
      <c r="J86" s="15">
        <v>25504040</v>
      </c>
      <c r="K86" s="14" t="s">
        <v>211</v>
      </c>
      <c r="L86" s="2">
        <v>334335</v>
      </c>
      <c r="M86" s="14" t="s">
        <v>211</v>
      </c>
      <c r="N86" s="15">
        <v>25504040</v>
      </c>
    </row>
    <row r="87" spans="1:14" s="2" customFormat="1" hidden="1" x14ac:dyDescent="0.35">
      <c r="A87" s="14" t="s">
        <v>235</v>
      </c>
      <c r="B87" s="14">
        <v>8178749</v>
      </c>
      <c r="C87" s="14" t="s">
        <v>143</v>
      </c>
      <c r="D87" s="14" t="s">
        <v>84</v>
      </c>
      <c r="E87" s="14" t="s">
        <v>29</v>
      </c>
      <c r="F87" s="14" t="s">
        <v>101</v>
      </c>
      <c r="G87" s="16">
        <v>25502020</v>
      </c>
      <c r="H87" s="14" t="s">
        <v>201</v>
      </c>
      <c r="I87" s="14" t="s">
        <v>101</v>
      </c>
      <c r="J87" s="15">
        <v>25503030</v>
      </c>
      <c r="K87" s="14" t="s">
        <v>103</v>
      </c>
      <c r="L87" s="2">
        <v>317354</v>
      </c>
      <c r="M87" s="14" t="s">
        <v>103</v>
      </c>
      <c r="N87" s="15">
        <v>25503030</v>
      </c>
    </row>
    <row r="88" spans="1:14" s="2" customFormat="1" hidden="1" x14ac:dyDescent="0.35">
      <c r="A88" s="14" t="s">
        <v>236</v>
      </c>
      <c r="B88" s="14">
        <v>11557</v>
      </c>
      <c r="C88" s="14" t="s">
        <v>158</v>
      </c>
      <c r="D88" s="14" t="s">
        <v>159</v>
      </c>
      <c r="E88" s="14" t="s">
        <v>160</v>
      </c>
      <c r="F88" s="14" t="s">
        <v>101</v>
      </c>
      <c r="G88" s="16">
        <v>25502020</v>
      </c>
      <c r="H88" s="14" t="s">
        <v>201</v>
      </c>
      <c r="I88" s="14" t="s">
        <v>101</v>
      </c>
      <c r="J88" s="15">
        <v>25503030</v>
      </c>
      <c r="K88" s="14" t="s">
        <v>103</v>
      </c>
      <c r="L88" s="2">
        <v>32289</v>
      </c>
      <c r="M88" s="14" t="s">
        <v>103</v>
      </c>
      <c r="N88" s="15">
        <v>25503030</v>
      </c>
    </row>
    <row r="89" spans="1:14" s="2" customFormat="1" hidden="1" x14ac:dyDescent="0.35">
      <c r="A89" s="14" t="s">
        <v>237</v>
      </c>
      <c r="B89" s="14">
        <v>26067</v>
      </c>
      <c r="C89" s="14" t="s">
        <v>83</v>
      </c>
      <c r="D89" s="14" t="s">
        <v>93</v>
      </c>
      <c r="E89" s="14" t="s">
        <v>39</v>
      </c>
      <c r="F89" s="14" t="s">
        <v>101</v>
      </c>
      <c r="G89" s="16">
        <v>25502020</v>
      </c>
      <c r="H89" s="14" t="s">
        <v>201</v>
      </c>
      <c r="I89" s="14" t="s">
        <v>101</v>
      </c>
      <c r="J89" s="15">
        <v>25503030</v>
      </c>
      <c r="K89" s="14" t="s">
        <v>103</v>
      </c>
      <c r="L89" s="2">
        <v>4337</v>
      </c>
      <c r="M89" s="14" t="s">
        <v>103</v>
      </c>
      <c r="N89" s="15">
        <v>25503030</v>
      </c>
    </row>
    <row r="90" spans="1:14" s="2" customFormat="1" hidden="1" x14ac:dyDescent="0.35">
      <c r="A90" s="14" t="s">
        <v>238</v>
      </c>
      <c r="B90" s="14">
        <v>8184596</v>
      </c>
      <c r="C90" s="14" t="s">
        <v>220</v>
      </c>
      <c r="D90" s="14" t="s">
        <v>221</v>
      </c>
      <c r="E90" s="14" t="s">
        <v>222</v>
      </c>
      <c r="F90" s="14" t="s">
        <v>101</v>
      </c>
      <c r="G90" s="16">
        <v>25502020</v>
      </c>
      <c r="H90" s="14" t="s">
        <v>201</v>
      </c>
      <c r="I90" s="14" t="s">
        <v>101</v>
      </c>
      <c r="J90" s="15">
        <v>25503030</v>
      </c>
      <c r="K90" s="14" t="s">
        <v>103</v>
      </c>
      <c r="L90" s="2">
        <v>330276</v>
      </c>
      <c r="M90" s="14" t="s">
        <v>103</v>
      </c>
      <c r="N90" s="15">
        <v>25503030</v>
      </c>
    </row>
    <row r="91" spans="1:14" s="2" customFormat="1" hidden="1" x14ac:dyDescent="0.35">
      <c r="A91" s="14" t="s">
        <v>239</v>
      </c>
      <c r="B91" s="14">
        <v>8031348</v>
      </c>
      <c r="C91" s="14" t="s">
        <v>240</v>
      </c>
      <c r="D91" s="14" t="s">
        <v>159</v>
      </c>
      <c r="E91" s="14" t="s">
        <v>160</v>
      </c>
      <c r="F91" s="14" t="s">
        <v>101</v>
      </c>
      <c r="G91" s="16">
        <v>25502020</v>
      </c>
      <c r="H91" s="14" t="s">
        <v>201</v>
      </c>
      <c r="I91" s="14" t="s">
        <v>101</v>
      </c>
      <c r="J91" s="15">
        <v>25503030</v>
      </c>
      <c r="K91" s="14" t="s">
        <v>103</v>
      </c>
      <c r="L91" s="2">
        <v>290499</v>
      </c>
      <c r="M91" s="14" t="s">
        <v>103</v>
      </c>
      <c r="N91" s="15">
        <v>25503030</v>
      </c>
    </row>
    <row r="92" spans="1:14" s="2" customFormat="1" hidden="1" x14ac:dyDescent="0.35">
      <c r="A92" s="14" t="s">
        <v>241</v>
      </c>
      <c r="B92" s="14">
        <v>31171</v>
      </c>
      <c r="C92" s="14" t="s">
        <v>118</v>
      </c>
      <c r="D92" s="14" t="s">
        <v>119</v>
      </c>
      <c r="E92" s="14" t="s">
        <v>34</v>
      </c>
      <c r="F92" s="14" t="s">
        <v>101</v>
      </c>
      <c r="G92" s="16">
        <v>25502020</v>
      </c>
      <c r="H92" s="14" t="s">
        <v>201</v>
      </c>
      <c r="I92" s="14" t="s">
        <v>101</v>
      </c>
      <c r="J92" s="15">
        <v>25503030</v>
      </c>
      <c r="K92" s="14" t="s">
        <v>103</v>
      </c>
      <c r="L92" s="2">
        <v>7734</v>
      </c>
      <c r="M92" s="14" t="s">
        <v>103</v>
      </c>
      <c r="N92" s="15">
        <v>25503030</v>
      </c>
    </row>
    <row r="93" spans="1:14" s="2" customFormat="1" hidden="1" x14ac:dyDescent="0.35">
      <c r="A93" s="14" t="s">
        <v>242</v>
      </c>
      <c r="B93" s="14">
        <v>8030587</v>
      </c>
      <c r="C93" s="14" t="s">
        <v>83</v>
      </c>
      <c r="D93" s="14" t="s">
        <v>84</v>
      </c>
      <c r="E93" s="14" t="s">
        <v>29</v>
      </c>
      <c r="F93" s="14" t="s">
        <v>101</v>
      </c>
      <c r="G93" s="16">
        <v>25502020</v>
      </c>
      <c r="H93" s="14" t="s">
        <v>201</v>
      </c>
      <c r="I93" s="14" t="s">
        <v>101</v>
      </c>
      <c r="J93" s="15">
        <v>25504010</v>
      </c>
      <c r="K93" s="14" t="s">
        <v>209</v>
      </c>
      <c r="L93" s="2">
        <v>288159</v>
      </c>
      <c r="M93" s="14" t="s">
        <v>209</v>
      </c>
      <c r="N93" s="15">
        <v>25504010</v>
      </c>
    </row>
    <row r="94" spans="1:14" s="2" customFormat="1" hidden="1" x14ac:dyDescent="0.35">
      <c r="A94" s="14" t="s">
        <v>243</v>
      </c>
      <c r="B94" s="14">
        <v>758324</v>
      </c>
      <c r="C94" s="14" t="s">
        <v>170</v>
      </c>
      <c r="D94" s="14" t="s">
        <v>171</v>
      </c>
      <c r="E94" s="14" t="s">
        <v>33</v>
      </c>
      <c r="F94" s="14" t="s">
        <v>101</v>
      </c>
      <c r="G94" s="16">
        <v>25502020</v>
      </c>
      <c r="H94" s="14" t="s">
        <v>201</v>
      </c>
      <c r="I94" s="14" t="s">
        <v>101</v>
      </c>
      <c r="J94" s="15">
        <v>25301040</v>
      </c>
      <c r="K94" s="14" t="s">
        <v>207</v>
      </c>
      <c r="L94" s="2">
        <v>189641</v>
      </c>
      <c r="M94" s="14" t="s">
        <v>207</v>
      </c>
      <c r="N94" s="15">
        <v>25301040</v>
      </c>
    </row>
    <row r="95" spans="1:14" s="2" customFormat="1" hidden="1" x14ac:dyDescent="0.35">
      <c r="A95" s="14" t="s">
        <v>244</v>
      </c>
      <c r="B95" s="14">
        <v>56239</v>
      </c>
      <c r="C95" s="14" t="s">
        <v>118</v>
      </c>
      <c r="D95" s="14" t="s">
        <v>119</v>
      </c>
      <c r="E95" s="14" t="s">
        <v>34</v>
      </c>
      <c r="F95" s="14" t="s">
        <v>101</v>
      </c>
      <c r="G95" s="16">
        <v>25502020</v>
      </c>
      <c r="H95" s="14" t="s">
        <v>201</v>
      </c>
      <c r="I95" s="14" t="s">
        <v>101</v>
      </c>
      <c r="J95" s="15">
        <v>25504010</v>
      </c>
      <c r="K95" s="14" t="s">
        <v>209</v>
      </c>
      <c r="L95" s="2">
        <v>52334</v>
      </c>
      <c r="M95" s="14" t="s">
        <v>209</v>
      </c>
      <c r="N95" s="15">
        <v>25504010</v>
      </c>
    </row>
    <row r="96" spans="1:14" s="2" customFormat="1" hidden="1" x14ac:dyDescent="0.35">
      <c r="A96" s="14" t="s">
        <v>245</v>
      </c>
      <c r="B96" s="14">
        <v>291363</v>
      </c>
      <c r="C96" s="14" t="s">
        <v>129</v>
      </c>
      <c r="D96" s="14" t="s">
        <v>84</v>
      </c>
      <c r="E96" s="14" t="s">
        <v>29</v>
      </c>
      <c r="F96" s="14" t="s">
        <v>101</v>
      </c>
      <c r="G96" s="16">
        <v>25502020</v>
      </c>
      <c r="H96" s="14" t="s">
        <v>201</v>
      </c>
      <c r="I96" s="14" t="s">
        <v>101</v>
      </c>
      <c r="J96" s="15">
        <v>25503030</v>
      </c>
      <c r="K96" s="14" t="s">
        <v>103</v>
      </c>
      <c r="L96" s="2">
        <v>132902</v>
      </c>
      <c r="M96" s="14" t="s">
        <v>103</v>
      </c>
      <c r="N96" s="15">
        <v>25503030</v>
      </c>
    </row>
    <row r="97" spans="1:14" s="2" customFormat="1" hidden="1" x14ac:dyDescent="0.35">
      <c r="A97" s="14" t="s">
        <v>246</v>
      </c>
      <c r="B97" s="14">
        <v>570547</v>
      </c>
      <c r="C97" s="14" t="s">
        <v>247</v>
      </c>
      <c r="D97" s="14" t="s">
        <v>248</v>
      </c>
      <c r="E97" s="14" t="s">
        <v>49</v>
      </c>
      <c r="F97" s="14" t="s">
        <v>101</v>
      </c>
      <c r="G97" s="16">
        <v>25502020</v>
      </c>
      <c r="H97" s="14" t="s">
        <v>201</v>
      </c>
      <c r="I97" s="14" t="s">
        <v>101</v>
      </c>
      <c r="J97" s="15">
        <v>25503030</v>
      </c>
      <c r="K97" s="14" t="s">
        <v>103</v>
      </c>
      <c r="L97" s="2">
        <v>157829</v>
      </c>
      <c r="M97" s="14" t="s">
        <v>103</v>
      </c>
      <c r="N97" s="15">
        <v>25503030</v>
      </c>
    </row>
    <row r="98" spans="1:14" s="2" customFormat="1" hidden="1" x14ac:dyDescent="0.35">
      <c r="A98" s="14" t="s">
        <v>249</v>
      </c>
      <c r="B98" s="14">
        <v>41619</v>
      </c>
      <c r="C98" s="14" t="s">
        <v>112</v>
      </c>
      <c r="D98" s="14" t="s">
        <v>113</v>
      </c>
      <c r="E98" s="14" t="s">
        <v>27</v>
      </c>
      <c r="F98" s="14" t="s">
        <v>101</v>
      </c>
      <c r="G98" s="16">
        <v>25502020</v>
      </c>
      <c r="H98" s="14" t="s">
        <v>201</v>
      </c>
      <c r="I98" s="14" t="s">
        <v>101</v>
      </c>
      <c r="J98" s="15">
        <v>25503030</v>
      </c>
      <c r="K98" s="14" t="s">
        <v>103</v>
      </c>
      <c r="L98" s="2">
        <v>37926</v>
      </c>
      <c r="M98" s="14" t="s">
        <v>103</v>
      </c>
      <c r="N98" s="15">
        <v>25503030</v>
      </c>
    </row>
    <row r="99" spans="1:14" s="2" customFormat="1" hidden="1" x14ac:dyDescent="0.35">
      <c r="A99" s="14" t="s">
        <v>250</v>
      </c>
      <c r="B99" s="14">
        <v>819190</v>
      </c>
      <c r="C99" s="14" t="s">
        <v>129</v>
      </c>
      <c r="D99" s="14" t="s">
        <v>93</v>
      </c>
      <c r="E99" s="14" t="s">
        <v>39</v>
      </c>
      <c r="F99" s="14" t="s">
        <v>101</v>
      </c>
      <c r="G99" s="16">
        <v>25502020</v>
      </c>
      <c r="H99" s="14" t="s">
        <v>201</v>
      </c>
      <c r="I99" s="14" t="s">
        <v>101</v>
      </c>
      <c r="J99" s="15">
        <v>25503030</v>
      </c>
      <c r="K99" s="14" t="s">
        <v>103</v>
      </c>
      <c r="L99" s="2">
        <v>274160</v>
      </c>
      <c r="M99" s="14" t="s">
        <v>103</v>
      </c>
      <c r="N99" s="15">
        <v>25503030</v>
      </c>
    </row>
    <row r="100" spans="1:14" s="2" customFormat="1" hidden="1" x14ac:dyDescent="0.35">
      <c r="A100" s="14" t="s">
        <v>251</v>
      </c>
      <c r="B100" s="14">
        <v>737530</v>
      </c>
      <c r="C100" s="14" t="s">
        <v>240</v>
      </c>
      <c r="D100" s="14" t="s">
        <v>252</v>
      </c>
      <c r="E100" s="14" t="s">
        <v>32</v>
      </c>
      <c r="F100" s="14" t="s">
        <v>101</v>
      </c>
      <c r="G100" s="16">
        <v>25502020</v>
      </c>
      <c r="H100" s="14" t="s">
        <v>201</v>
      </c>
      <c r="I100" s="14" t="s">
        <v>101</v>
      </c>
      <c r="J100" s="15">
        <v>25301040</v>
      </c>
      <c r="K100" s="14" t="s">
        <v>207</v>
      </c>
      <c r="L100" s="2">
        <v>178725</v>
      </c>
      <c r="M100" s="14" t="s">
        <v>207</v>
      </c>
      <c r="N100" s="15">
        <v>25301040</v>
      </c>
    </row>
    <row r="101" spans="1:14" s="2" customFormat="1" hidden="1" x14ac:dyDescent="0.35">
      <c r="A101" s="14" t="s">
        <v>253</v>
      </c>
      <c r="B101" s="14">
        <v>8030627</v>
      </c>
      <c r="C101" s="14" t="s">
        <v>83</v>
      </c>
      <c r="D101" s="14" t="s">
        <v>84</v>
      </c>
      <c r="E101" s="14" t="s">
        <v>29</v>
      </c>
      <c r="F101" s="14" t="s">
        <v>101</v>
      </c>
      <c r="G101" s="16">
        <v>25502020</v>
      </c>
      <c r="H101" s="14" t="s">
        <v>201</v>
      </c>
      <c r="I101" s="14" t="s">
        <v>101</v>
      </c>
      <c r="J101" s="15">
        <v>25504040</v>
      </c>
      <c r="K101" s="14" t="s">
        <v>211</v>
      </c>
      <c r="L101" s="2">
        <v>288439</v>
      </c>
      <c r="M101" s="14" t="s">
        <v>211</v>
      </c>
      <c r="N101" s="15">
        <v>25504040</v>
      </c>
    </row>
    <row r="102" spans="1:14" s="2" customFormat="1" hidden="1" x14ac:dyDescent="0.35">
      <c r="A102" s="14" t="s">
        <v>254</v>
      </c>
      <c r="B102" s="14">
        <v>46622</v>
      </c>
      <c r="C102" s="14" t="s">
        <v>255</v>
      </c>
      <c r="D102" s="14" t="s">
        <v>93</v>
      </c>
      <c r="E102" s="14" t="s">
        <v>39</v>
      </c>
      <c r="F102" s="14" t="s">
        <v>101</v>
      </c>
      <c r="G102" s="16">
        <v>25502020</v>
      </c>
      <c r="H102" s="14" t="s">
        <v>201</v>
      </c>
      <c r="I102" s="14" t="s">
        <v>101</v>
      </c>
      <c r="J102" s="15">
        <v>25503030</v>
      </c>
      <c r="K102" s="14" t="s">
        <v>103</v>
      </c>
      <c r="L102" s="2">
        <v>41999</v>
      </c>
      <c r="M102" s="14" t="s">
        <v>103</v>
      </c>
      <c r="N102" s="15">
        <v>25503030</v>
      </c>
    </row>
    <row r="103" spans="1:14" s="2" customFormat="1" hidden="1" x14ac:dyDescent="0.35">
      <c r="A103" s="14" t="s">
        <v>256</v>
      </c>
      <c r="B103" s="14">
        <v>820590</v>
      </c>
      <c r="C103" s="14" t="s">
        <v>118</v>
      </c>
      <c r="D103" s="14" t="s">
        <v>119</v>
      </c>
      <c r="E103" s="14" t="s">
        <v>34</v>
      </c>
      <c r="F103" s="14" t="s">
        <v>101</v>
      </c>
      <c r="G103" s="16">
        <v>25502020</v>
      </c>
      <c r="H103" s="14" t="s">
        <v>201</v>
      </c>
      <c r="I103" s="14" t="s">
        <v>101</v>
      </c>
      <c r="J103" s="15">
        <v>25503030</v>
      </c>
      <c r="K103" s="14" t="s">
        <v>103</v>
      </c>
      <c r="L103" s="2">
        <v>275296</v>
      </c>
      <c r="M103" s="14" t="s">
        <v>103</v>
      </c>
      <c r="N103" s="15">
        <v>25503030</v>
      </c>
    </row>
    <row r="104" spans="1:14" s="2" customFormat="1" hidden="1" x14ac:dyDescent="0.35">
      <c r="A104" s="14" t="s">
        <v>257</v>
      </c>
      <c r="B104" s="14">
        <v>8108690</v>
      </c>
      <c r="C104" s="14" t="s">
        <v>129</v>
      </c>
      <c r="D104" s="14" t="s">
        <v>200</v>
      </c>
      <c r="E104" s="14" t="s">
        <v>40</v>
      </c>
      <c r="F104" s="14" t="s">
        <v>101</v>
      </c>
      <c r="G104" s="16">
        <v>25502020</v>
      </c>
      <c r="H104" s="14" t="s">
        <v>201</v>
      </c>
      <c r="I104" s="14" t="s">
        <v>101</v>
      </c>
      <c r="J104" s="15">
        <v>25503030</v>
      </c>
      <c r="K104" s="14" t="s">
        <v>103</v>
      </c>
      <c r="L104" s="2">
        <v>140534</v>
      </c>
      <c r="M104" s="14" t="s">
        <v>103</v>
      </c>
      <c r="N104" s="15">
        <v>25503030</v>
      </c>
    </row>
    <row r="105" spans="1:14" s="2" customFormat="1" hidden="1" x14ac:dyDescent="0.35">
      <c r="A105" s="14" t="s">
        <v>258</v>
      </c>
      <c r="B105" s="14">
        <v>484362</v>
      </c>
      <c r="C105" s="14" t="s">
        <v>83</v>
      </c>
      <c r="D105" s="14" t="s">
        <v>93</v>
      </c>
      <c r="E105" s="14" t="s">
        <v>39</v>
      </c>
      <c r="F105" s="14" t="s">
        <v>101</v>
      </c>
      <c r="G105" s="16">
        <v>25502020</v>
      </c>
      <c r="H105" s="14" t="s">
        <v>201</v>
      </c>
      <c r="I105" s="14" t="s">
        <v>101</v>
      </c>
      <c r="J105" s="15">
        <v>25503030</v>
      </c>
      <c r="K105" s="14" t="s">
        <v>103</v>
      </c>
      <c r="L105" s="2">
        <v>153929</v>
      </c>
      <c r="M105" s="14" t="s">
        <v>103</v>
      </c>
      <c r="N105" s="15">
        <v>25503030</v>
      </c>
    </row>
    <row r="106" spans="1:14" s="2" customFormat="1" hidden="1" x14ac:dyDescent="0.35">
      <c r="A106" s="14" t="s">
        <v>259</v>
      </c>
      <c r="B106" s="14">
        <v>36083</v>
      </c>
      <c r="C106" s="14" t="s">
        <v>105</v>
      </c>
      <c r="D106" s="14" t="s">
        <v>127</v>
      </c>
      <c r="E106" s="14" t="s">
        <v>36</v>
      </c>
      <c r="F106" s="14" t="s">
        <v>101</v>
      </c>
      <c r="G106" s="16">
        <v>25502020</v>
      </c>
      <c r="H106" s="14" t="s">
        <v>201</v>
      </c>
      <c r="I106" s="14" t="s">
        <v>101</v>
      </c>
      <c r="J106" s="15">
        <v>25504010</v>
      </c>
      <c r="K106" s="14" t="s">
        <v>209</v>
      </c>
      <c r="L106" s="2">
        <v>18545</v>
      </c>
      <c r="M106" s="14" t="s">
        <v>209</v>
      </c>
      <c r="N106" s="15">
        <v>25504010</v>
      </c>
    </row>
    <row r="107" spans="1:14" s="2" customFormat="1" hidden="1" x14ac:dyDescent="0.35">
      <c r="A107" s="14" t="s">
        <v>260</v>
      </c>
      <c r="B107" s="14">
        <v>8107494</v>
      </c>
      <c r="C107" s="14" t="s">
        <v>129</v>
      </c>
      <c r="D107" s="14" t="s">
        <v>93</v>
      </c>
      <c r="E107" s="14" t="s">
        <v>39</v>
      </c>
      <c r="F107" s="14" t="s">
        <v>101</v>
      </c>
      <c r="G107" s="16">
        <v>25502020</v>
      </c>
      <c r="H107" s="14" t="s">
        <v>201</v>
      </c>
      <c r="I107" s="14" t="s">
        <v>115</v>
      </c>
      <c r="J107" s="15">
        <v>30101040</v>
      </c>
      <c r="K107" s="14" t="s">
        <v>116</v>
      </c>
      <c r="L107" s="2">
        <v>304082</v>
      </c>
      <c r="M107" s="14" t="s">
        <v>116</v>
      </c>
      <c r="N107" s="15">
        <v>30101040</v>
      </c>
    </row>
    <row r="108" spans="1:14" s="2" customFormat="1" hidden="1" x14ac:dyDescent="0.35">
      <c r="A108" s="14" t="s">
        <v>261</v>
      </c>
      <c r="B108" s="14">
        <v>8180357</v>
      </c>
      <c r="C108" s="14" t="s">
        <v>170</v>
      </c>
      <c r="D108" s="14" t="s">
        <v>171</v>
      </c>
      <c r="E108" s="14" t="s">
        <v>33</v>
      </c>
      <c r="F108" s="14" t="s">
        <v>101</v>
      </c>
      <c r="G108" s="16">
        <v>25502020</v>
      </c>
      <c r="H108" s="14" t="s">
        <v>201</v>
      </c>
      <c r="I108" s="14" t="s">
        <v>101</v>
      </c>
      <c r="J108" s="15">
        <v>25504010</v>
      </c>
      <c r="K108" s="14" t="s">
        <v>209</v>
      </c>
      <c r="L108" s="2">
        <v>324136</v>
      </c>
      <c r="M108" s="14" t="s">
        <v>209</v>
      </c>
      <c r="N108" s="15">
        <v>25504010</v>
      </c>
    </row>
    <row r="109" spans="1:14" s="2" customFormat="1" hidden="1" x14ac:dyDescent="0.35">
      <c r="A109" s="14" t="s">
        <v>262</v>
      </c>
      <c r="B109" s="14">
        <v>219181</v>
      </c>
      <c r="C109" s="14" t="s">
        <v>129</v>
      </c>
      <c r="D109" s="14" t="s">
        <v>93</v>
      </c>
      <c r="E109" s="14" t="s">
        <v>39</v>
      </c>
      <c r="F109" s="14" t="s">
        <v>101</v>
      </c>
      <c r="G109" s="16">
        <v>25502020</v>
      </c>
      <c r="H109" s="14" t="s">
        <v>201</v>
      </c>
      <c r="I109" s="14" t="s">
        <v>101</v>
      </c>
      <c r="J109" s="15">
        <v>25504020</v>
      </c>
      <c r="K109" s="14" t="s">
        <v>263</v>
      </c>
      <c r="L109" s="2">
        <v>118422</v>
      </c>
      <c r="M109" s="14" t="s">
        <v>263</v>
      </c>
      <c r="N109" s="15">
        <v>25504020</v>
      </c>
    </row>
    <row r="110" spans="1:14" s="2" customFormat="1" hidden="1" x14ac:dyDescent="0.35">
      <c r="A110" s="14" t="s">
        <v>264</v>
      </c>
      <c r="B110" s="14">
        <v>8181416</v>
      </c>
      <c r="C110" s="14" t="s">
        <v>105</v>
      </c>
      <c r="D110" s="14" t="s">
        <v>84</v>
      </c>
      <c r="E110" s="14" t="s">
        <v>29</v>
      </c>
      <c r="F110" s="14" t="s">
        <v>101</v>
      </c>
      <c r="G110" s="16">
        <v>25502020</v>
      </c>
      <c r="H110" s="14" t="s">
        <v>201</v>
      </c>
      <c r="I110" s="14" t="s">
        <v>101</v>
      </c>
      <c r="J110" s="15">
        <v>25504050</v>
      </c>
      <c r="K110" s="14" t="s">
        <v>265</v>
      </c>
      <c r="L110" s="2">
        <v>326797</v>
      </c>
      <c r="M110" s="14" t="s">
        <v>265</v>
      </c>
      <c r="N110" s="15">
        <v>25504050</v>
      </c>
    </row>
    <row r="111" spans="1:14" s="2" customFormat="1" x14ac:dyDescent="0.35">
      <c r="A111" s="14" t="s">
        <v>266</v>
      </c>
      <c r="B111" s="14">
        <v>8030624</v>
      </c>
      <c r="C111" s="14" t="s">
        <v>230</v>
      </c>
      <c r="D111" s="14" t="s">
        <v>84</v>
      </c>
      <c r="E111" s="14" t="s">
        <v>29</v>
      </c>
      <c r="F111" s="14" t="s">
        <v>101</v>
      </c>
      <c r="G111" s="16">
        <v>25502020</v>
      </c>
      <c r="H111" s="14" t="s">
        <v>201</v>
      </c>
      <c r="I111" s="14" t="s">
        <v>166</v>
      </c>
      <c r="J111" s="15">
        <v>20202010</v>
      </c>
      <c r="K111" s="14" t="s">
        <v>267</v>
      </c>
      <c r="L111" s="2">
        <v>288344</v>
      </c>
      <c r="M111" s="14" t="s">
        <v>267</v>
      </c>
      <c r="N111" s="15">
        <v>20202010</v>
      </c>
    </row>
    <row r="112" spans="1:14" s="2" customFormat="1" hidden="1" x14ac:dyDescent="0.35">
      <c r="A112" s="14" t="s">
        <v>268</v>
      </c>
      <c r="B112" s="14">
        <v>35344</v>
      </c>
      <c r="C112" s="14" t="s">
        <v>83</v>
      </c>
      <c r="D112" s="14" t="s">
        <v>93</v>
      </c>
      <c r="E112" s="14" t="s">
        <v>39</v>
      </c>
      <c r="F112" s="14" t="s">
        <v>101</v>
      </c>
      <c r="G112" s="16">
        <v>25502020</v>
      </c>
      <c r="H112" s="14" t="s">
        <v>201</v>
      </c>
      <c r="I112" s="14" t="s">
        <v>101</v>
      </c>
      <c r="J112" s="15">
        <v>25504040</v>
      </c>
      <c r="K112" s="14" t="s">
        <v>211</v>
      </c>
      <c r="L112" s="2">
        <v>11504</v>
      </c>
      <c r="M112" s="14" t="s">
        <v>211</v>
      </c>
      <c r="N112" s="15">
        <v>25504040</v>
      </c>
    </row>
    <row r="113" spans="1:14" s="2" customFormat="1" hidden="1" x14ac:dyDescent="0.35">
      <c r="A113" s="14" t="s">
        <v>269</v>
      </c>
      <c r="B113" s="14">
        <v>8107440</v>
      </c>
      <c r="C113" s="14" t="s">
        <v>83</v>
      </c>
      <c r="D113" s="14" t="s">
        <v>84</v>
      </c>
      <c r="E113" s="14" t="s">
        <v>29</v>
      </c>
      <c r="F113" s="14" t="s">
        <v>270</v>
      </c>
      <c r="G113" s="16">
        <v>45102020</v>
      </c>
      <c r="H113" s="14" t="s">
        <v>271</v>
      </c>
      <c r="I113" s="14" t="s">
        <v>272</v>
      </c>
      <c r="J113" s="15">
        <v>40201060</v>
      </c>
      <c r="K113" s="14" t="s">
        <v>273</v>
      </c>
      <c r="L113" s="2">
        <v>304060</v>
      </c>
      <c r="M113" s="14" t="s">
        <v>273</v>
      </c>
      <c r="N113" s="15">
        <v>40201060</v>
      </c>
    </row>
    <row r="114" spans="1:14" s="2" customFormat="1" x14ac:dyDescent="0.35">
      <c r="A114" s="14" t="s">
        <v>274</v>
      </c>
      <c r="B114" s="14">
        <v>46636</v>
      </c>
      <c r="C114" s="14" t="s">
        <v>83</v>
      </c>
      <c r="D114" s="14" t="s">
        <v>84</v>
      </c>
      <c r="E114" s="14" t="s">
        <v>29</v>
      </c>
      <c r="F114" s="14" t="s">
        <v>270</v>
      </c>
      <c r="G114" s="16">
        <v>45102020</v>
      </c>
      <c r="H114" s="14" t="s">
        <v>271</v>
      </c>
      <c r="I114" s="14" t="s">
        <v>166</v>
      </c>
      <c r="J114" s="15">
        <v>20202030</v>
      </c>
      <c r="K114" s="14" t="s">
        <v>271</v>
      </c>
      <c r="L114" s="2">
        <v>42013</v>
      </c>
      <c r="M114" s="14" t="s">
        <v>271</v>
      </c>
      <c r="N114" s="15">
        <v>20202030</v>
      </c>
    </row>
    <row r="115" spans="1:14" s="2" customFormat="1" hidden="1" x14ac:dyDescent="0.35">
      <c r="A115" s="14" t="s">
        <v>275</v>
      </c>
      <c r="B115" s="14">
        <v>823368</v>
      </c>
      <c r="C115" s="14" t="s">
        <v>225</v>
      </c>
      <c r="D115" s="14" t="s">
        <v>226</v>
      </c>
      <c r="E115" s="14" t="s">
        <v>227</v>
      </c>
      <c r="F115" s="14" t="s">
        <v>272</v>
      </c>
      <c r="G115" s="16">
        <v>40102010</v>
      </c>
      <c r="H115" s="14" t="s">
        <v>276</v>
      </c>
      <c r="I115" s="14" t="s">
        <v>272</v>
      </c>
      <c r="J115" s="15">
        <v>40201050</v>
      </c>
      <c r="K115" s="14" t="s">
        <v>277</v>
      </c>
      <c r="L115" s="2">
        <v>277459</v>
      </c>
      <c r="M115" s="14" t="s">
        <v>277</v>
      </c>
      <c r="N115" s="15">
        <v>40201050</v>
      </c>
    </row>
    <row r="116" spans="1:14" s="2" customFormat="1" hidden="1" x14ac:dyDescent="0.35">
      <c r="A116" s="14" t="s">
        <v>278</v>
      </c>
      <c r="B116" s="14">
        <v>8176321</v>
      </c>
      <c r="C116" s="14" t="s">
        <v>83</v>
      </c>
      <c r="D116" s="14" t="s">
        <v>93</v>
      </c>
      <c r="E116" s="14" t="s">
        <v>39</v>
      </c>
      <c r="F116" s="14" t="s">
        <v>270</v>
      </c>
      <c r="G116" s="16">
        <v>45102020</v>
      </c>
      <c r="H116" s="14" t="s">
        <v>271</v>
      </c>
      <c r="I116" s="14" t="s">
        <v>272</v>
      </c>
      <c r="J116" s="15">
        <v>40201060</v>
      </c>
      <c r="K116" s="14" t="s">
        <v>273</v>
      </c>
      <c r="L116" s="2">
        <v>313011</v>
      </c>
      <c r="M116" s="14" t="s">
        <v>273</v>
      </c>
      <c r="N116" s="15">
        <v>40201060</v>
      </c>
    </row>
    <row r="117" spans="1:14" s="2" customFormat="1" hidden="1" x14ac:dyDescent="0.35">
      <c r="A117" s="14" t="s">
        <v>279</v>
      </c>
      <c r="B117" s="14">
        <v>8175357</v>
      </c>
      <c r="C117" s="14" t="s">
        <v>83</v>
      </c>
      <c r="D117" s="14" t="s">
        <v>84</v>
      </c>
      <c r="E117" s="14" t="s">
        <v>29</v>
      </c>
      <c r="F117" s="14" t="s">
        <v>85</v>
      </c>
      <c r="G117" s="16">
        <v>60101060</v>
      </c>
      <c r="H117" s="14" t="s">
        <v>280</v>
      </c>
      <c r="I117" s="14" t="s">
        <v>85</v>
      </c>
      <c r="J117" s="15">
        <v>60106010</v>
      </c>
      <c r="K117" s="14" t="s">
        <v>281</v>
      </c>
      <c r="L117" s="2">
        <v>311020</v>
      </c>
      <c r="M117" s="14" t="s">
        <v>281</v>
      </c>
      <c r="N117" s="15">
        <v>60106010</v>
      </c>
    </row>
    <row r="118" spans="1:14" s="2" customFormat="1" hidden="1" x14ac:dyDescent="0.35">
      <c r="A118" s="14" t="s">
        <v>282</v>
      </c>
      <c r="B118" s="14">
        <v>8180146</v>
      </c>
      <c r="C118" s="14" t="s">
        <v>83</v>
      </c>
      <c r="D118" s="14" t="s">
        <v>93</v>
      </c>
      <c r="E118" s="14" t="s">
        <v>39</v>
      </c>
      <c r="F118" s="14" t="s">
        <v>270</v>
      </c>
      <c r="G118" s="16">
        <v>45102020</v>
      </c>
      <c r="H118" s="14" t="s">
        <v>271</v>
      </c>
      <c r="I118" s="14" t="s">
        <v>272</v>
      </c>
      <c r="J118" s="15">
        <v>40201060</v>
      </c>
      <c r="K118" s="14" t="s">
        <v>273</v>
      </c>
      <c r="L118" s="2">
        <v>323015</v>
      </c>
      <c r="M118" s="14" t="s">
        <v>273</v>
      </c>
      <c r="N118" s="15">
        <v>40201060</v>
      </c>
    </row>
    <row r="119" spans="1:14" s="2" customFormat="1" hidden="1" x14ac:dyDescent="0.35">
      <c r="A119" s="14" t="s">
        <v>283</v>
      </c>
      <c r="B119" s="14">
        <v>8497</v>
      </c>
      <c r="C119" s="14" t="s">
        <v>83</v>
      </c>
      <c r="D119" s="14" t="s">
        <v>84</v>
      </c>
      <c r="E119" s="14" t="s">
        <v>29</v>
      </c>
      <c r="F119" s="14" t="s">
        <v>272</v>
      </c>
      <c r="G119" s="16">
        <v>40102010</v>
      </c>
      <c r="H119" s="14" t="s">
        <v>276</v>
      </c>
      <c r="I119" s="14" t="s">
        <v>272</v>
      </c>
      <c r="J119" s="15">
        <v>40201050</v>
      </c>
      <c r="K119" s="14" t="s">
        <v>277</v>
      </c>
      <c r="L119" s="2">
        <v>1842</v>
      </c>
      <c r="M119" s="14" t="s">
        <v>277</v>
      </c>
      <c r="N119" s="15">
        <v>40201050</v>
      </c>
    </row>
    <row r="120" spans="1:14" s="2" customFormat="1" hidden="1" x14ac:dyDescent="0.35">
      <c r="A120" s="14" t="s">
        <v>284</v>
      </c>
      <c r="B120" s="14">
        <v>8184799</v>
      </c>
      <c r="C120" s="14" t="s">
        <v>109</v>
      </c>
      <c r="D120" s="14" t="s">
        <v>93</v>
      </c>
      <c r="E120" s="14" t="s">
        <v>39</v>
      </c>
      <c r="F120" s="14" t="s">
        <v>270</v>
      </c>
      <c r="G120" s="16">
        <v>45102020</v>
      </c>
      <c r="H120" s="14" t="s">
        <v>271</v>
      </c>
      <c r="I120" s="14" t="s">
        <v>272</v>
      </c>
      <c r="J120" s="15">
        <v>40201060</v>
      </c>
      <c r="K120" s="14" t="s">
        <v>273</v>
      </c>
      <c r="L120" s="2">
        <v>307920</v>
      </c>
      <c r="M120" s="14" t="s">
        <v>273</v>
      </c>
      <c r="N120" s="15">
        <v>40201060</v>
      </c>
    </row>
    <row r="121" spans="1:14" s="2" customFormat="1" x14ac:dyDescent="0.35">
      <c r="A121" s="14" t="s">
        <v>285</v>
      </c>
      <c r="B121" s="14">
        <v>20717</v>
      </c>
      <c r="C121" s="14" t="s">
        <v>83</v>
      </c>
      <c r="D121" s="14" t="s">
        <v>93</v>
      </c>
      <c r="E121" s="14" t="s">
        <v>39</v>
      </c>
      <c r="F121" s="14" t="s">
        <v>270</v>
      </c>
      <c r="G121" s="16">
        <v>45102020</v>
      </c>
      <c r="H121" s="14" t="s">
        <v>271</v>
      </c>
      <c r="I121" s="14" t="s">
        <v>166</v>
      </c>
      <c r="J121" s="15">
        <v>20202030</v>
      </c>
      <c r="K121" s="14" t="s">
        <v>271</v>
      </c>
      <c r="L121" s="2">
        <v>14854</v>
      </c>
      <c r="M121" s="14" t="s">
        <v>271</v>
      </c>
      <c r="N121" s="15">
        <v>20202030</v>
      </c>
    </row>
    <row r="122" spans="1:14" s="2" customFormat="1" hidden="1" x14ac:dyDescent="0.35">
      <c r="A122" s="14" t="s">
        <v>63</v>
      </c>
      <c r="B122" s="14">
        <v>43462</v>
      </c>
      <c r="C122" s="14" t="s">
        <v>83</v>
      </c>
      <c r="D122" s="14" t="s">
        <v>84</v>
      </c>
      <c r="E122" s="14" t="s">
        <v>29</v>
      </c>
      <c r="F122" s="14" t="s">
        <v>270</v>
      </c>
      <c r="G122" s="16">
        <v>45102020</v>
      </c>
      <c r="H122" s="14" t="s">
        <v>271</v>
      </c>
      <c r="I122" s="14" t="s">
        <v>272</v>
      </c>
      <c r="J122" s="15">
        <v>40201060</v>
      </c>
      <c r="K122" s="14" t="s">
        <v>273</v>
      </c>
      <c r="L122" s="2">
        <v>8936</v>
      </c>
      <c r="M122" s="14" t="s">
        <v>273</v>
      </c>
      <c r="N122" s="15">
        <v>40201060</v>
      </c>
    </row>
    <row r="123" spans="1:14" s="2" customFormat="1" hidden="1" x14ac:dyDescent="0.35">
      <c r="A123" s="14" t="s">
        <v>51</v>
      </c>
      <c r="B123" s="14">
        <v>8029707</v>
      </c>
      <c r="C123" s="14" t="s">
        <v>286</v>
      </c>
      <c r="D123" s="14" t="s">
        <v>287</v>
      </c>
      <c r="E123" s="14" t="s">
        <v>35</v>
      </c>
      <c r="F123" s="14" t="s">
        <v>270</v>
      </c>
      <c r="G123" s="16">
        <v>45102020</v>
      </c>
      <c r="H123" s="14" t="s">
        <v>271</v>
      </c>
      <c r="I123" s="14" t="s">
        <v>272</v>
      </c>
      <c r="J123" s="15">
        <v>40201060</v>
      </c>
      <c r="K123" s="14" t="s">
        <v>273</v>
      </c>
      <c r="L123" s="2">
        <v>286299</v>
      </c>
      <c r="M123" s="14" t="s">
        <v>273</v>
      </c>
      <c r="N123" s="15">
        <v>40201060</v>
      </c>
    </row>
    <row r="124" spans="1:14" s="2" customFormat="1" hidden="1" x14ac:dyDescent="0.35">
      <c r="A124" s="14" t="s">
        <v>288</v>
      </c>
      <c r="B124" s="14">
        <v>25424</v>
      </c>
      <c r="C124" s="14" t="s">
        <v>109</v>
      </c>
      <c r="D124" s="14" t="s">
        <v>110</v>
      </c>
      <c r="E124" s="14" t="s">
        <v>37</v>
      </c>
      <c r="F124" s="14" t="s">
        <v>85</v>
      </c>
      <c r="G124" s="16">
        <v>60101060</v>
      </c>
      <c r="H124" s="14" t="s">
        <v>280</v>
      </c>
      <c r="I124" s="14" t="s">
        <v>85</v>
      </c>
      <c r="J124" s="15">
        <v>60106010</v>
      </c>
      <c r="K124" s="14" t="s">
        <v>281</v>
      </c>
      <c r="L124" s="2">
        <v>20018</v>
      </c>
      <c r="M124" s="14" t="s">
        <v>281</v>
      </c>
      <c r="N124" s="15">
        <v>60106010</v>
      </c>
    </row>
    <row r="125" spans="1:14" s="2" customFormat="1" hidden="1" x14ac:dyDescent="0.35">
      <c r="A125" s="14" t="s">
        <v>289</v>
      </c>
      <c r="B125" s="14">
        <v>8179570</v>
      </c>
      <c r="C125" s="14" t="s">
        <v>83</v>
      </c>
      <c r="D125" s="14" t="s">
        <v>93</v>
      </c>
      <c r="E125" s="14" t="s">
        <v>39</v>
      </c>
      <c r="F125" s="14" t="s">
        <v>270</v>
      </c>
      <c r="G125" s="16">
        <v>45102020</v>
      </c>
      <c r="H125" s="14" t="s">
        <v>271</v>
      </c>
      <c r="I125" s="14" t="s">
        <v>272</v>
      </c>
      <c r="J125" s="15">
        <v>40201060</v>
      </c>
      <c r="K125" s="14" t="s">
        <v>273</v>
      </c>
      <c r="L125" s="2">
        <v>321475</v>
      </c>
      <c r="M125" s="14" t="s">
        <v>273</v>
      </c>
      <c r="N125" s="15">
        <v>40201060</v>
      </c>
    </row>
    <row r="126" spans="1:14" s="2" customFormat="1" hidden="1" x14ac:dyDescent="0.35">
      <c r="A126" s="14" t="s">
        <v>290</v>
      </c>
      <c r="B126" s="14">
        <v>42189</v>
      </c>
      <c r="C126" s="14" t="s">
        <v>181</v>
      </c>
      <c r="D126" s="14" t="s">
        <v>182</v>
      </c>
      <c r="E126" s="14" t="s">
        <v>28</v>
      </c>
      <c r="F126" s="14" t="s">
        <v>85</v>
      </c>
      <c r="G126" s="16">
        <v>60101060</v>
      </c>
      <c r="H126" s="14" t="s">
        <v>280</v>
      </c>
      <c r="I126" s="14" t="s">
        <v>85</v>
      </c>
      <c r="J126" s="15">
        <v>60106010</v>
      </c>
      <c r="K126" s="14" t="s">
        <v>281</v>
      </c>
      <c r="L126" s="2">
        <v>17876</v>
      </c>
      <c r="M126" s="14" t="s">
        <v>281</v>
      </c>
      <c r="N126" s="15">
        <v>60106010</v>
      </c>
    </row>
    <row r="127" spans="1:14" s="2" customFormat="1" x14ac:dyDescent="0.35">
      <c r="A127" s="14" t="s">
        <v>291</v>
      </c>
      <c r="B127" s="14">
        <v>8180178</v>
      </c>
      <c r="C127" s="14" t="s">
        <v>83</v>
      </c>
      <c r="D127" s="14" t="s">
        <v>93</v>
      </c>
      <c r="E127" s="14" t="s">
        <v>39</v>
      </c>
      <c r="F127" s="14" t="s">
        <v>270</v>
      </c>
      <c r="G127" s="16">
        <v>45102020</v>
      </c>
      <c r="H127" s="14" t="s">
        <v>271</v>
      </c>
      <c r="I127" s="14" t="s">
        <v>166</v>
      </c>
      <c r="J127" s="15">
        <v>20202030</v>
      </c>
      <c r="K127" s="14" t="s">
        <v>271</v>
      </c>
      <c r="L127" s="2">
        <v>323298</v>
      </c>
      <c r="M127" s="14" t="s">
        <v>271</v>
      </c>
      <c r="N127" s="15">
        <v>20202030</v>
      </c>
    </row>
    <row r="128" spans="1:14" s="2" customFormat="1" hidden="1" x14ac:dyDescent="0.35">
      <c r="A128" s="14" t="s">
        <v>292</v>
      </c>
      <c r="B128" s="14">
        <v>8180794</v>
      </c>
      <c r="C128" s="14" t="s">
        <v>105</v>
      </c>
      <c r="D128" s="14" t="s">
        <v>127</v>
      </c>
      <c r="E128" s="14" t="s">
        <v>36</v>
      </c>
      <c r="F128" s="14" t="s">
        <v>270</v>
      </c>
      <c r="G128" s="16">
        <v>45102020</v>
      </c>
      <c r="H128" s="14" t="s">
        <v>271</v>
      </c>
      <c r="I128" s="14" t="s">
        <v>272</v>
      </c>
      <c r="J128" s="15">
        <v>40201060</v>
      </c>
      <c r="K128" s="14" t="s">
        <v>273</v>
      </c>
      <c r="L128" s="2">
        <v>325295</v>
      </c>
      <c r="M128" s="14" t="s">
        <v>273</v>
      </c>
      <c r="N128" s="15">
        <v>40201060</v>
      </c>
    </row>
    <row r="129" spans="1:14" s="2" customFormat="1" x14ac:dyDescent="0.35">
      <c r="A129" s="14" t="s">
        <v>293</v>
      </c>
      <c r="B129" s="14">
        <v>43683</v>
      </c>
      <c r="C129" s="14" t="s">
        <v>225</v>
      </c>
      <c r="D129" s="14" t="s">
        <v>84</v>
      </c>
      <c r="E129" s="14" t="s">
        <v>29</v>
      </c>
      <c r="F129" s="14" t="s">
        <v>270</v>
      </c>
      <c r="G129" s="16">
        <v>45102020</v>
      </c>
      <c r="H129" s="14" t="s">
        <v>271</v>
      </c>
      <c r="I129" s="14" t="s">
        <v>166</v>
      </c>
      <c r="J129" s="15">
        <v>20202030</v>
      </c>
      <c r="K129" s="14" t="s">
        <v>271</v>
      </c>
      <c r="L129" s="2">
        <v>40819</v>
      </c>
      <c r="M129" s="14" t="s">
        <v>271</v>
      </c>
      <c r="N129" s="15">
        <v>20202030</v>
      </c>
    </row>
    <row r="130" spans="1:14" s="2" customFormat="1" hidden="1" x14ac:dyDescent="0.35">
      <c r="A130" s="14" t="s">
        <v>294</v>
      </c>
      <c r="B130" s="14">
        <v>681372</v>
      </c>
      <c r="C130" s="14" t="s">
        <v>83</v>
      </c>
      <c r="D130" s="14" t="s">
        <v>84</v>
      </c>
      <c r="E130" s="14" t="s">
        <v>29</v>
      </c>
      <c r="F130" s="14" t="s">
        <v>270</v>
      </c>
      <c r="G130" s="16">
        <v>45102020</v>
      </c>
      <c r="H130" s="14" t="s">
        <v>271</v>
      </c>
      <c r="I130" s="14" t="s">
        <v>272</v>
      </c>
      <c r="J130" s="15">
        <v>40201060</v>
      </c>
      <c r="K130" s="14" t="s">
        <v>273</v>
      </c>
      <c r="L130" s="2">
        <v>162104</v>
      </c>
      <c r="M130" s="14" t="s">
        <v>273</v>
      </c>
      <c r="N130" s="15">
        <v>40201060</v>
      </c>
    </row>
    <row r="131" spans="1:14" s="2" customFormat="1" hidden="1" x14ac:dyDescent="0.35">
      <c r="A131" s="14" t="s">
        <v>295</v>
      </c>
      <c r="B131" s="14">
        <v>351407</v>
      </c>
      <c r="C131" s="14" t="s">
        <v>83</v>
      </c>
      <c r="D131" s="14" t="s">
        <v>93</v>
      </c>
      <c r="E131" s="14" t="s">
        <v>39</v>
      </c>
      <c r="F131" s="14" t="s">
        <v>270</v>
      </c>
      <c r="G131" s="16">
        <v>45102020</v>
      </c>
      <c r="H131" s="14" t="s">
        <v>271</v>
      </c>
      <c r="I131" s="14" t="s">
        <v>101</v>
      </c>
      <c r="J131" s="15">
        <v>25301020</v>
      </c>
      <c r="K131" s="14" t="s">
        <v>296</v>
      </c>
      <c r="L131" s="2">
        <v>140444</v>
      </c>
      <c r="M131" s="14" t="s">
        <v>296</v>
      </c>
      <c r="N131" s="15">
        <v>25301020</v>
      </c>
    </row>
    <row r="132" spans="1:14" s="2" customFormat="1" x14ac:dyDescent="0.35">
      <c r="A132" s="14" t="s">
        <v>297</v>
      </c>
      <c r="B132" s="14">
        <v>8177054</v>
      </c>
      <c r="C132" s="14" t="s">
        <v>109</v>
      </c>
      <c r="D132" s="14" t="s">
        <v>84</v>
      </c>
      <c r="E132" s="14" t="s">
        <v>29</v>
      </c>
      <c r="F132" s="14" t="s">
        <v>270</v>
      </c>
      <c r="G132" s="16">
        <v>45102020</v>
      </c>
      <c r="H132" s="14" t="s">
        <v>271</v>
      </c>
      <c r="I132" s="14" t="s">
        <v>166</v>
      </c>
      <c r="J132" s="15">
        <v>20202030</v>
      </c>
      <c r="K132" s="14" t="s">
        <v>271</v>
      </c>
      <c r="L132" s="2">
        <v>314181</v>
      </c>
      <c r="M132" s="14" t="s">
        <v>271</v>
      </c>
      <c r="N132" s="15">
        <v>20202030</v>
      </c>
    </row>
    <row r="133" spans="1:14" s="2" customFormat="1" hidden="1" x14ac:dyDescent="0.35">
      <c r="A133" s="14" t="s">
        <v>298</v>
      </c>
      <c r="B133" s="14">
        <v>298580</v>
      </c>
      <c r="C133" s="14" t="s">
        <v>225</v>
      </c>
      <c r="D133" s="14" t="s">
        <v>226</v>
      </c>
      <c r="E133" s="14" t="s">
        <v>227</v>
      </c>
      <c r="F133" s="14" t="s">
        <v>272</v>
      </c>
      <c r="G133" s="16">
        <v>40102010</v>
      </c>
      <c r="H133" s="14" t="s">
        <v>276</v>
      </c>
      <c r="I133" s="14" t="s">
        <v>272</v>
      </c>
      <c r="J133" s="15">
        <v>40201050</v>
      </c>
      <c r="K133" s="14" t="s">
        <v>277</v>
      </c>
      <c r="L133" s="2">
        <v>30397</v>
      </c>
      <c r="M133" s="14" t="s">
        <v>277</v>
      </c>
      <c r="N133" s="15">
        <v>40201050</v>
      </c>
    </row>
    <row r="134" spans="1:14" s="2" customFormat="1" hidden="1" x14ac:dyDescent="0.35">
      <c r="A134" s="14" t="s">
        <v>299</v>
      </c>
      <c r="B134" s="14">
        <v>10029</v>
      </c>
      <c r="C134" s="14" t="s">
        <v>83</v>
      </c>
      <c r="D134" s="14" t="s">
        <v>84</v>
      </c>
      <c r="E134" s="14" t="s">
        <v>29</v>
      </c>
      <c r="F134" s="14" t="s">
        <v>85</v>
      </c>
      <c r="G134" s="16">
        <v>60101060</v>
      </c>
      <c r="H134" s="14" t="s">
        <v>280</v>
      </c>
      <c r="I134" s="14" t="s">
        <v>85</v>
      </c>
      <c r="J134" s="15">
        <v>60106010</v>
      </c>
      <c r="K134" s="14" t="s">
        <v>281</v>
      </c>
      <c r="L134" s="2">
        <v>4687</v>
      </c>
      <c r="M134" s="14" t="s">
        <v>281</v>
      </c>
      <c r="N134" s="15">
        <v>60106010</v>
      </c>
    </row>
    <row r="135" spans="1:14" s="2" customFormat="1" hidden="1" x14ac:dyDescent="0.35">
      <c r="A135" s="14" t="s">
        <v>300</v>
      </c>
      <c r="B135" s="14">
        <v>8184827</v>
      </c>
      <c r="C135" s="14" t="s">
        <v>83</v>
      </c>
      <c r="D135" s="14" t="s">
        <v>93</v>
      </c>
      <c r="E135" s="14" t="s">
        <v>39</v>
      </c>
      <c r="F135" s="14" t="s">
        <v>272</v>
      </c>
      <c r="G135" s="16">
        <v>40102010</v>
      </c>
      <c r="H135" s="14" t="s">
        <v>276</v>
      </c>
      <c r="I135" s="14" t="s">
        <v>272</v>
      </c>
      <c r="J135" s="15">
        <v>40201050</v>
      </c>
      <c r="K135" s="14" t="s">
        <v>277</v>
      </c>
      <c r="L135" s="2">
        <v>331235</v>
      </c>
      <c r="M135" s="14" t="s">
        <v>277</v>
      </c>
      <c r="N135" s="15">
        <v>40201050</v>
      </c>
    </row>
    <row r="136" spans="1:14" s="2" customFormat="1" hidden="1" x14ac:dyDescent="0.35">
      <c r="A136" s="14" t="s">
        <v>301</v>
      </c>
      <c r="B136" s="14">
        <v>8029691</v>
      </c>
      <c r="C136" s="14" t="s">
        <v>129</v>
      </c>
      <c r="D136" s="14" t="s">
        <v>137</v>
      </c>
      <c r="E136" s="14" t="s">
        <v>138</v>
      </c>
      <c r="F136" s="14" t="s">
        <v>270</v>
      </c>
      <c r="G136" s="16">
        <v>45102020</v>
      </c>
      <c r="H136" s="14" t="s">
        <v>271</v>
      </c>
      <c r="I136" s="14" t="s">
        <v>272</v>
      </c>
      <c r="J136" s="15">
        <v>40201060</v>
      </c>
      <c r="K136" s="14" t="s">
        <v>273</v>
      </c>
      <c r="L136" s="2">
        <v>286139</v>
      </c>
      <c r="M136" s="14" t="s">
        <v>273</v>
      </c>
      <c r="N136" s="15">
        <v>40201060</v>
      </c>
    </row>
    <row r="137" spans="1:14" s="2" customFormat="1" hidden="1" x14ac:dyDescent="0.35">
      <c r="A137" s="14" t="s">
        <v>302</v>
      </c>
      <c r="B137" s="14">
        <v>33907</v>
      </c>
      <c r="C137" s="14" t="s">
        <v>129</v>
      </c>
      <c r="D137" s="14" t="s">
        <v>200</v>
      </c>
      <c r="E137" s="14" t="s">
        <v>40</v>
      </c>
      <c r="F137" s="14" t="s">
        <v>270</v>
      </c>
      <c r="G137" s="16">
        <v>45102020</v>
      </c>
      <c r="H137" s="14" t="s">
        <v>271</v>
      </c>
      <c r="I137" s="14" t="s">
        <v>101</v>
      </c>
      <c r="J137" s="15">
        <v>25301020</v>
      </c>
      <c r="K137" s="14" t="s">
        <v>296</v>
      </c>
      <c r="L137" s="2">
        <v>39326</v>
      </c>
      <c r="M137" s="14" t="s">
        <v>296</v>
      </c>
      <c r="N137" s="15">
        <v>25301020</v>
      </c>
    </row>
    <row r="138" spans="1:14" s="2" customFormat="1" hidden="1" x14ac:dyDescent="0.35">
      <c r="A138" s="14" t="s">
        <v>303</v>
      </c>
      <c r="B138" s="14">
        <v>402</v>
      </c>
      <c r="C138" s="14" t="s">
        <v>181</v>
      </c>
      <c r="D138" s="14" t="s">
        <v>182</v>
      </c>
      <c r="E138" s="14" t="s">
        <v>28</v>
      </c>
      <c r="F138" s="14" t="s">
        <v>115</v>
      </c>
      <c r="G138" s="16">
        <v>30101040</v>
      </c>
      <c r="H138" s="14" t="s">
        <v>304</v>
      </c>
      <c r="I138" s="14" t="s">
        <v>115</v>
      </c>
      <c r="J138" s="15">
        <v>30101040</v>
      </c>
      <c r="K138" s="14" t="s">
        <v>116</v>
      </c>
      <c r="L138" s="2">
        <v>20537</v>
      </c>
      <c r="M138" s="14" t="s">
        <v>116</v>
      </c>
      <c r="N138" s="15">
        <v>30101040</v>
      </c>
    </row>
    <row r="139" spans="1:14" s="2" customFormat="1" hidden="1" x14ac:dyDescent="0.35">
      <c r="A139" s="14" t="s">
        <v>305</v>
      </c>
      <c r="B139" s="14">
        <v>7530</v>
      </c>
      <c r="C139" s="14" t="s">
        <v>83</v>
      </c>
      <c r="D139" s="14" t="s">
        <v>84</v>
      </c>
      <c r="E139" s="14" t="s">
        <v>29</v>
      </c>
      <c r="F139" s="14" t="s">
        <v>272</v>
      </c>
      <c r="G139" s="16">
        <v>40102010</v>
      </c>
      <c r="H139" s="14" t="s">
        <v>276</v>
      </c>
      <c r="I139" s="14" t="s">
        <v>272</v>
      </c>
      <c r="J139" s="15">
        <v>40201050</v>
      </c>
      <c r="K139" s="14" t="s">
        <v>277</v>
      </c>
      <c r="L139" s="2">
        <v>8671</v>
      </c>
      <c r="M139" s="14" t="s">
        <v>277</v>
      </c>
      <c r="N139" s="15">
        <v>40201050</v>
      </c>
    </row>
    <row r="140" spans="1:14" s="2" customFormat="1" hidden="1" x14ac:dyDescent="0.35">
      <c r="A140" s="14" t="s">
        <v>306</v>
      </c>
      <c r="B140" s="14">
        <v>31915</v>
      </c>
      <c r="C140" s="14" t="s">
        <v>109</v>
      </c>
      <c r="D140" s="14" t="s">
        <v>110</v>
      </c>
      <c r="E140" s="14" t="s">
        <v>37</v>
      </c>
      <c r="F140" s="14" t="s">
        <v>85</v>
      </c>
      <c r="G140" s="16">
        <v>60101060</v>
      </c>
      <c r="H140" s="14" t="s">
        <v>280</v>
      </c>
      <c r="I140" s="14" t="s">
        <v>85</v>
      </c>
      <c r="J140" s="15">
        <v>60106010</v>
      </c>
      <c r="K140" s="14" t="s">
        <v>281</v>
      </c>
      <c r="L140" s="2">
        <v>20628</v>
      </c>
      <c r="M140" s="14" t="s">
        <v>281</v>
      </c>
      <c r="N140" s="15">
        <v>60106010</v>
      </c>
    </row>
    <row r="141" spans="1:14" s="2" customFormat="1" hidden="1" x14ac:dyDescent="0.35">
      <c r="A141" s="14" t="s">
        <v>307</v>
      </c>
      <c r="B141" s="14">
        <v>817966</v>
      </c>
      <c r="C141" s="14" t="s">
        <v>83</v>
      </c>
      <c r="D141" s="14" t="s">
        <v>84</v>
      </c>
      <c r="E141" s="14" t="s">
        <v>29</v>
      </c>
      <c r="F141" s="14" t="s">
        <v>115</v>
      </c>
      <c r="G141" s="16">
        <v>30101040</v>
      </c>
      <c r="H141" s="14" t="s">
        <v>304</v>
      </c>
      <c r="I141" s="14" t="s">
        <v>115</v>
      </c>
      <c r="J141" s="15">
        <v>30101040</v>
      </c>
      <c r="K141" s="14" t="s">
        <v>116</v>
      </c>
      <c r="L141" s="2">
        <v>273336</v>
      </c>
      <c r="M141" s="14" t="s">
        <v>116</v>
      </c>
      <c r="N141" s="15">
        <v>30101040</v>
      </c>
    </row>
    <row r="142" spans="1:14" s="2" customFormat="1" hidden="1" x14ac:dyDescent="0.35">
      <c r="A142" s="14" t="s">
        <v>308</v>
      </c>
      <c r="B142" s="14">
        <v>351232</v>
      </c>
      <c r="C142" s="14" t="s">
        <v>83</v>
      </c>
      <c r="D142" s="14" t="s">
        <v>84</v>
      </c>
      <c r="E142" s="14" t="s">
        <v>29</v>
      </c>
      <c r="F142" s="14" t="s">
        <v>85</v>
      </c>
      <c r="G142" s="16">
        <v>60101080</v>
      </c>
      <c r="H142" s="14" t="s">
        <v>86</v>
      </c>
      <c r="I142" s="14" t="s">
        <v>85</v>
      </c>
      <c r="J142" s="15">
        <v>60108010</v>
      </c>
      <c r="K142" s="14" t="s">
        <v>89</v>
      </c>
      <c r="L142" s="2">
        <v>140331</v>
      </c>
      <c r="M142" s="14" t="s">
        <v>89</v>
      </c>
      <c r="N142" s="15">
        <v>60108010</v>
      </c>
    </row>
    <row r="143" spans="1:14" s="2" customFormat="1" x14ac:dyDescent="0.35">
      <c r="A143" s="14" t="s">
        <v>309</v>
      </c>
      <c r="B143" s="14">
        <v>8104997</v>
      </c>
      <c r="C143" s="14" t="s">
        <v>83</v>
      </c>
      <c r="D143" s="14" t="s">
        <v>93</v>
      </c>
      <c r="E143" s="14" t="s">
        <v>39</v>
      </c>
      <c r="F143" s="14" t="s">
        <v>270</v>
      </c>
      <c r="G143" s="16">
        <v>45102020</v>
      </c>
      <c r="H143" s="14" t="s">
        <v>271</v>
      </c>
      <c r="I143" s="14" t="s">
        <v>166</v>
      </c>
      <c r="J143" s="15">
        <v>20202030</v>
      </c>
      <c r="K143" s="14" t="s">
        <v>271</v>
      </c>
      <c r="L143" s="2">
        <v>298180</v>
      </c>
      <c r="M143" s="14" t="s">
        <v>271</v>
      </c>
      <c r="N143" s="15">
        <v>20202030</v>
      </c>
    </row>
    <row r="144" spans="1:14" s="2" customFormat="1" hidden="1" x14ac:dyDescent="0.35">
      <c r="A144" s="14" t="s">
        <v>53</v>
      </c>
      <c r="B144" s="14">
        <v>817626</v>
      </c>
      <c r="C144" s="14" t="s">
        <v>240</v>
      </c>
      <c r="D144" s="14" t="s">
        <v>252</v>
      </c>
      <c r="E144" s="14" t="s">
        <v>32</v>
      </c>
      <c r="F144" s="14" t="s">
        <v>270</v>
      </c>
      <c r="G144" s="16">
        <v>45102020</v>
      </c>
      <c r="H144" s="14" t="s">
        <v>271</v>
      </c>
      <c r="I144" s="14" t="s">
        <v>272</v>
      </c>
      <c r="J144" s="15">
        <v>40201060</v>
      </c>
      <c r="K144" s="14" t="s">
        <v>273</v>
      </c>
      <c r="L144" s="2">
        <v>272996</v>
      </c>
      <c r="M144" s="14" t="s">
        <v>273</v>
      </c>
      <c r="N144" s="15">
        <v>40201060</v>
      </c>
    </row>
    <row r="145" spans="1:14" s="2" customFormat="1" hidden="1" x14ac:dyDescent="0.35">
      <c r="A145" s="14" t="s">
        <v>310</v>
      </c>
      <c r="B145" s="14">
        <v>4501</v>
      </c>
      <c r="C145" s="14" t="s">
        <v>83</v>
      </c>
      <c r="D145" s="14" t="s">
        <v>84</v>
      </c>
      <c r="E145" s="14" t="s">
        <v>29</v>
      </c>
      <c r="F145" s="14" t="s">
        <v>85</v>
      </c>
      <c r="G145" s="16">
        <v>60101060</v>
      </c>
      <c r="H145" s="14" t="s">
        <v>280</v>
      </c>
      <c r="I145" s="14" t="s">
        <v>85</v>
      </c>
      <c r="J145" s="15">
        <v>60106010</v>
      </c>
      <c r="K145" s="14" t="s">
        <v>281</v>
      </c>
      <c r="L145" s="2">
        <v>15657</v>
      </c>
      <c r="M145" s="14" t="s">
        <v>281</v>
      </c>
      <c r="N145" s="15">
        <v>60106010</v>
      </c>
    </row>
    <row r="146" spans="1:14" s="2" customFormat="1" hidden="1" x14ac:dyDescent="0.35">
      <c r="A146" s="14" t="s">
        <v>311</v>
      </c>
      <c r="B146" s="14">
        <v>8112711</v>
      </c>
      <c r="C146" s="14" t="s">
        <v>214</v>
      </c>
      <c r="D146" s="14" t="s">
        <v>215</v>
      </c>
      <c r="E146" s="14" t="s">
        <v>216</v>
      </c>
      <c r="F146" s="14" t="s">
        <v>115</v>
      </c>
      <c r="G146" s="16">
        <v>30101040</v>
      </c>
      <c r="H146" s="14" t="s">
        <v>304</v>
      </c>
      <c r="I146" s="14" t="s">
        <v>115</v>
      </c>
      <c r="J146" s="15">
        <v>30101040</v>
      </c>
      <c r="K146" s="14" t="s">
        <v>116</v>
      </c>
      <c r="L146" s="2">
        <v>309200</v>
      </c>
      <c r="M146" s="14" t="s">
        <v>116</v>
      </c>
      <c r="N146" s="15">
        <v>30101040</v>
      </c>
    </row>
    <row r="147" spans="1:14" s="2" customFormat="1" x14ac:dyDescent="0.35">
      <c r="A147" s="14" t="s">
        <v>57</v>
      </c>
      <c r="B147" s="14">
        <v>44387</v>
      </c>
      <c r="C147" s="14" t="s">
        <v>83</v>
      </c>
      <c r="D147" s="14" t="s">
        <v>84</v>
      </c>
      <c r="E147" s="14" t="s">
        <v>29</v>
      </c>
      <c r="F147" s="14" t="s">
        <v>270</v>
      </c>
      <c r="G147" s="16">
        <v>45102020</v>
      </c>
      <c r="H147" s="14" t="s">
        <v>271</v>
      </c>
      <c r="I147" s="14" t="s">
        <v>166</v>
      </c>
      <c r="J147" s="15">
        <v>20202030</v>
      </c>
      <c r="K147" s="14" t="s">
        <v>271</v>
      </c>
      <c r="L147" s="2">
        <v>1699</v>
      </c>
      <c r="M147" s="14" t="s">
        <v>271</v>
      </c>
      <c r="N147" s="15">
        <v>20202030</v>
      </c>
    </row>
    <row r="148" spans="1:14" s="2" customFormat="1" hidden="1" x14ac:dyDescent="0.35">
      <c r="A148" s="14" t="s">
        <v>312</v>
      </c>
      <c r="B148" s="14">
        <v>41221</v>
      </c>
      <c r="C148" s="14" t="s">
        <v>83</v>
      </c>
      <c r="D148" s="14" t="s">
        <v>84</v>
      </c>
      <c r="E148" s="14" t="s">
        <v>29</v>
      </c>
      <c r="F148" s="14" t="s">
        <v>85</v>
      </c>
      <c r="G148" s="16">
        <v>60101080</v>
      </c>
      <c r="H148" s="14" t="s">
        <v>86</v>
      </c>
      <c r="I148" s="14" t="s">
        <v>85</v>
      </c>
      <c r="J148" s="15">
        <v>60108050</v>
      </c>
      <c r="K148" s="14" t="s">
        <v>97</v>
      </c>
      <c r="L148" s="2">
        <v>3910</v>
      </c>
      <c r="M148" s="14" t="s">
        <v>97</v>
      </c>
      <c r="N148" s="15">
        <v>60108050</v>
      </c>
    </row>
    <row r="149" spans="1:14" s="2" customFormat="1" hidden="1" x14ac:dyDescent="0.35">
      <c r="A149" s="14" t="s">
        <v>313</v>
      </c>
      <c r="B149" s="14">
        <v>824249</v>
      </c>
      <c r="C149" s="14" t="s">
        <v>112</v>
      </c>
      <c r="D149" s="14" t="s">
        <v>93</v>
      </c>
      <c r="E149" s="14" t="s">
        <v>39</v>
      </c>
      <c r="F149" s="14" t="s">
        <v>270</v>
      </c>
      <c r="G149" s="16">
        <v>45102020</v>
      </c>
      <c r="H149" s="14" t="s">
        <v>271</v>
      </c>
      <c r="I149" s="14" t="s">
        <v>272</v>
      </c>
      <c r="J149" s="15">
        <v>40201060</v>
      </c>
      <c r="K149" s="14" t="s">
        <v>273</v>
      </c>
      <c r="L149" s="2">
        <v>278300</v>
      </c>
      <c r="M149" s="14" t="s">
        <v>273</v>
      </c>
      <c r="N149" s="15">
        <v>40201060</v>
      </c>
    </row>
    <row r="150" spans="1:14" s="2" customFormat="1" hidden="1" x14ac:dyDescent="0.35">
      <c r="A150" s="14" t="s">
        <v>314</v>
      </c>
      <c r="B150" s="14">
        <v>13638</v>
      </c>
      <c r="C150" s="14" t="s">
        <v>83</v>
      </c>
      <c r="D150" s="14" t="s">
        <v>84</v>
      </c>
      <c r="E150" s="14" t="s">
        <v>29</v>
      </c>
      <c r="F150" s="14" t="s">
        <v>85</v>
      </c>
      <c r="G150" s="16">
        <v>60101080</v>
      </c>
      <c r="H150" s="14" t="s">
        <v>86</v>
      </c>
      <c r="I150" s="14" t="s">
        <v>85</v>
      </c>
      <c r="J150" s="15">
        <v>60108020</v>
      </c>
      <c r="K150" s="14" t="s">
        <v>91</v>
      </c>
      <c r="L150" s="2">
        <v>14049</v>
      </c>
      <c r="M150" s="14" t="s">
        <v>91</v>
      </c>
      <c r="N150" s="15">
        <v>60108020</v>
      </c>
    </row>
    <row r="151" spans="1:14" s="2" customFormat="1" hidden="1" x14ac:dyDescent="0.35">
      <c r="A151" s="14" t="s">
        <v>315</v>
      </c>
      <c r="B151" s="14">
        <v>8177605</v>
      </c>
      <c r="C151" s="14" t="s">
        <v>112</v>
      </c>
      <c r="D151" s="14" t="s">
        <v>113</v>
      </c>
      <c r="E151" s="14" t="s">
        <v>27</v>
      </c>
      <c r="F151" s="14" t="s">
        <v>115</v>
      </c>
      <c r="G151" s="16">
        <v>30101040</v>
      </c>
      <c r="H151" s="14" t="s">
        <v>304</v>
      </c>
      <c r="I151" s="14" t="s">
        <v>115</v>
      </c>
      <c r="J151" s="15">
        <v>30101040</v>
      </c>
      <c r="K151" s="14" t="s">
        <v>116</v>
      </c>
      <c r="L151" s="2">
        <v>315361</v>
      </c>
      <c r="M151" s="14" t="s">
        <v>116</v>
      </c>
      <c r="N151" s="15">
        <v>30101040</v>
      </c>
    </row>
    <row r="152" spans="1:14" s="2" customFormat="1" hidden="1" x14ac:dyDescent="0.35">
      <c r="A152" s="14" t="s">
        <v>316</v>
      </c>
      <c r="B152" s="14">
        <v>465132</v>
      </c>
      <c r="C152" s="14" t="s">
        <v>165</v>
      </c>
      <c r="D152" s="14" t="s">
        <v>179</v>
      </c>
      <c r="E152" s="14" t="s">
        <v>46</v>
      </c>
      <c r="F152" s="14" t="s">
        <v>85</v>
      </c>
      <c r="G152" s="16">
        <v>60101080</v>
      </c>
      <c r="H152" s="14" t="s">
        <v>86</v>
      </c>
      <c r="I152" s="14" t="s">
        <v>85</v>
      </c>
      <c r="J152" s="15">
        <v>60108050</v>
      </c>
      <c r="K152" s="14" t="s">
        <v>97</v>
      </c>
      <c r="L152" s="2">
        <v>152284</v>
      </c>
      <c r="M152" s="14" t="s">
        <v>97</v>
      </c>
      <c r="N152" s="15">
        <v>60108050</v>
      </c>
    </row>
    <row r="153" spans="1:14" s="2" customFormat="1" hidden="1" x14ac:dyDescent="0.35">
      <c r="A153" s="14" t="s">
        <v>317</v>
      </c>
      <c r="B153" s="14">
        <v>8184850</v>
      </c>
      <c r="C153" s="14" t="s">
        <v>83</v>
      </c>
      <c r="D153" s="14" t="s">
        <v>84</v>
      </c>
      <c r="E153" s="14" t="s">
        <v>29</v>
      </c>
      <c r="F153" s="14" t="s">
        <v>270</v>
      </c>
      <c r="G153" s="16">
        <v>45102020</v>
      </c>
      <c r="H153" s="14" t="s">
        <v>271</v>
      </c>
      <c r="I153" s="14" t="s">
        <v>272</v>
      </c>
      <c r="J153" s="15">
        <v>40201060</v>
      </c>
      <c r="K153" s="14" t="s">
        <v>273</v>
      </c>
      <c r="L153" s="2">
        <v>331397</v>
      </c>
      <c r="M153" s="14" t="s">
        <v>273</v>
      </c>
      <c r="N153" s="15">
        <v>40201060</v>
      </c>
    </row>
    <row r="154" spans="1:14" s="2" customFormat="1" hidden="1" x14ac:dyDescent="0.35">
      <c r="A154" s="14" t="s">
        <v>318</v>
      </c>
      <c r="B154" s="14">
        <v>8248357</v>
      </c>
      <c r="C154" s="14" t="s">
        <v>225</v>
      </c>
      <c r="D154" s="14" t="s">
        <v>226</v>
      </c>
      <c r="E154" s="14" t="s">
        <v>227</v>
      </c>
      <c r="F154" s="14" t="s">
        <v>270</v>
      </c>
      <c r="G154" s="16">
        <v>45102020</v>
      </c>
      <c r="H154" s="14" t="s">
        <v>271</v>
      </c>
      <c r="I154" s="14" t="s">
        <v>272</v>
      </c>
      <c r="J154" s="15">
        <v>40201060</v>
      </c>
      <c r="K154" s="14" t="s">
        <v>273</v>
      </c>
      <c r="L154" s="2">
        <v>334939</v>
      </c>
      <c r="M154" s="14" t="s">
        <v>273</v>
      </c>
      <c r="N154" s="15">
        <v>40201060</v>
      </c>
    </row>
    <row r="155" spans="1:14" s="2" customFormat="1" x14ac:dyDescent="0.35">
      <c r="A155" s="14" t="s">
        <v>319</v>
      </c>
      <c r="B155" s="14">
        <v>8185442</v>
      </c>
      <c r="C155" s="14" t="s">
        <v>320</v>
      </c>
      <c r="D155" s="14" t="s">
        <v>252</v>
      </c>
      <c r="E155" s="14" t="s">
        <v>32</v>
      </c>
      <c r="F155" s="14" t="s">
        <v>270</v>
      </c>
      <c r="G155" s="16">
        <v>45102020</v>
      </c>
      <c r="H155" s="14" t="s">
        <v>271</v>
      </c>
      <c r="I155" s="14" t="s">
        <v>166</v>
      </c>
      <c r="J155" s="15">
        <v>20202030</v>
      </c>
      <c r="K155" s="14" t="s">
        <v>271</v>
      </c>
      <c r="L155" s="2">
        <v>333160</v>
      </c>
      <c r="M155" s="14" t="s">
        <v>271</v>
      </c>
      <c r="N155" s="15">
        <v>20202030</v>
      </c>
    </row>
    <row r="156" spans="1:14" s="2" customFormat="1" hidden="1" x14ac:dyDescent="0.35">
      <c r="A156" s="14" t="s">
        <v>321</v>
      </c>
      <c r="B156" s="14">
        <v>8180053</v>
      </c>
      <c r="C156" s="14" t="s">
        <v>322</v>
      </c>
      <c r="D156" s="14" t="s">
        <v>93</v>
      </c>
      <c r="E156" s="14" t="s">
        <v>39</v>
      </c>
      <c r="F156" s="14" t="s">
        <v>270</v>
      </c>
      <c r="G156" s="16">
        <v>45102020</v>
      </c>
      <c r="H156" s="14" t="s">
        <v>271</v>
      </c>
      <c r="I156" s="14" t="s">
        <v>272</v>
      </c>
      <c r="J156" s="15">
        <v>40201060</v>
      </c>
      <c r="K156" s="14" t="s">
        <v>273</v>
      </c>
      <c r="L156" s="2">
        <v>322596</v>
      </c>
      <c r="M156" s="14" t="s">
        <v>273</v>
      </c>
      <c r="N156" s="15">
        <v>40201060</v>
      </c>
    </row>
    <row r="157" spans="1:14" s="2" customFormat="1" hidden="1" x14ac:dyDescent="0.35">
      <c r="A157" s="14" t="s">
        <v>323</v>
      </c>
      <c r="B157" s="14">
        <v>277295</v>
      </c>
      <c r="C157" s="14" t="s">
        <v>143</v>
      </c>
      <c r="D157" s="14" t="s">
        <v>144</v>
      </c>
      <c r="E157" s="14" t="s">
        <v>47</v>
      </c>
      <c r="F157" s="14" t="s">
        <v>115</v>
      </c>
      <c r="G157" s="16">
        <v>30101040</v>
      </c>
      <c r="H157" s="14" t="s">
        <v>304</v>
      </c>
      <c r="I157" s="14" t="s">
        <v>115</v>
      </c>
      <c r="J157" s="15">
        <v>30101040</v>
      </c>
      <c r="K157" s="14" t="s">
        <v>116</v>
      </c>
      <c r="L157" s="2">
        <v>126732</v>
      </c>
      <c r="M157" s="14" t="s">
        <v>116</v>
      </c>
      <c r="N157" s="15">
        <v>30101040</v>
      </c>
    </row>
    <row r="158" spans="1:14" s="2" customFormat="1" hidden="1" x14ac:dyDescent="0.35">
      <c r="A158" s="14" t="s">
        <v>324</v>
      </c>
      <c r="B158" s="14">
        <v>352312</v>
      </c>
      <c r="C158" s="14" t="s">
        <v>105</v>
      </c>
      <c r="D158" s="14" t="s">
        <v>127</v>
      </c>
      <c r="E158" s="14" t="s">
        <v>36</v>
      </c>
      <c r="F158" s="14" t="s">
        <v>272</v>
      </c>
      <c r="G158" s="16">
        <v>40102010</v>
      </c>
      <c r="H158" s="14" t="s">
        <v>276</v>
      </c>
      <c r="I158" s="14" t="s">
        <v>272</v>
      </c>
      <c r="J158" s="15">
        <v>40201050</v>
      </c>
      <c r="K158" s="14" t="s">
        <v>277</v>
      </c>
      <c r="L158" s="2">
        <v>140665</v>
      </c>
      <c r="M158" s="14" t="s">
        <v>277</v>
      </c>
      <c r="N158" s="15">
        <v>40201050</v>
      </c>
    </row>
    <row r="159" spans="1:14" s="2" customFormat="1" hidden="1" x14ac:dyDescent="0.35">
      <c r="A159" s="14" t="s">
        <v>325</v>
      </c>
      <c r="B159" s="14">
        <v>312705</v>
      </c>
      <c r="C159" s="14" t="s">
        <v>83</v>
      </c>
      <c r="D159" s="14" t="s">
        <v>93</v>
      </c>
      <c r="E159" s="14" t="s">
        <v>39</v>
      </c>
      <c r="F159" s="14" t="s">
        <v>85</v>
      </c>
      <c r="G159" s="16">
        <v>60101080</v>
      </c>
      <c r="H159" s="14" t="s">
        <v>86</v>
      </c>
      <c r="I159" s="14" t="s">
        <v>85</v>
      </c>
      <c r="J159" s="15">
        <v>60108010</v>
      </c>
      <c r="K159" s="14" t="s">
        <v>89</v>
      </c>
      <c r="L159" s="2">
        <v>136778</v>
      </c>
      <c r="M159" s="14" t="s">
        <v>89</v>
      </c>
      <c r="N159" s="15">
        <v>60108010</v>
      </c>
    </row>
    <row r="160" spans="1:14" s="2" customFormat="1" x14ac:dyDescent="0.35">
      <c r="A160" s="14" t="s">
        <v>60</v>
      </c>
      <c r="B160" s="14">
        <v>5158</v>
      </c>
      <c r="C160" s="14" t="s">
        <v>83</v>
      </c>
      <c r="D160" s="14" t="s">
        <v>93</v>
      </c>
      <c r="E160" s="14" t="s">
        <v>39</v>
      </c>
      <c r="F160" s="14" t="s">
        <v>270</v>
      </c>
      <c r="G160" s="16">
        <v>45102020</v>
      </c>
      <c r="H160" s="14" t="s">
        <v>271</v>
      </c>
      <c r="I160" s="14" t="s">
        <v>166</v>
      </c>
      <c r="J160" s="15">
        <v>20202010</v>
      </c>
      <c r="K160" s="14" t="s">
        <v>267</v>
      </c>
      <c r="L160" s="2">
        <v>1102</v>
      </c>
      <c r="M160" s="14" t="s">
        <v>267</v>
      </c>
      <c r="N160" s="15">
        <v>20202010</v>
      </c>
    </row>
    <row r="161" spans="1:14" s="2" customFormat="1" hidden="1" x14ac:dyDescent="0.35">
      <c r="A161" s="14" t="s">
        <v>326</v>
      </c>
      <c r="B161" s="14">
        <v>10344</v>
      </c>
      <c r="C161" s="14" t="s">
        <v>83</v>
      </c>
      <c r="D161" s="14" t="s">
        <v>84</v>
      </c>
      <c r="E161" s="14" t="s">
        <v>29</v>
      </c>
      <c r="F161" s="14" t="s">
        <v>85</v>
      </c>
      <c r="G161" s="16">
        <v>60101060</v>
      </c>
      <c r="H161" s="14" t="s">
        <v>280</v>
      </c>
      <c r="I161" s="14" t="s">
        <v>85</v>
      </c>
      <c r="J161" s="15">
        <v>60106020</v>
      </c>
      <c r="K161" s="14" t="s">
        <v>327</v>
      </c>
      <c r="L161" s="2">
        <v>14458</v>
      </c>
      <c r="M161" s="14" t="s">
        <v>327</v>
      </c>
      <c r="N161" s="15">
        <v>60106020</v>
      </c>
    </row>
    <row r="162" spans="1:14" s="2" customFormat="1" hidden="1" x14ac:dyDescent="0.35">
      <c r="A162" s="14" t="s">
        <v>328</v>
      </c>
      <c r="B162" s="14">
        <v>812946</v>
      </c>
      <c r="C162" s="14" t="s">
        <v>83</v>
      </c>
      <c r="D162" s="14" t="s">
        <v>84</v>
      </c>
      <c r="E162" s="14" t="s">
        <v>29</v>
      </c>
      <c r="F162" s="14" t="s">
        <v>85</v>
      </c>
      <c r="G162" s="16">
        <v>60101080</v>
      </c>
      <c r="H162" s="14" t="s">
        <v>86</v>
      </c>
      <c r="I162" s="14" t="s">
        <v>85</v>
      </c>
      <c r="J162" s="15">
        <v>60108010</v>
      </c>
      <c r="K162" s="14" t="s">
        <v>89</v>
      </c>
      <c r="L162" s="2">
        <v>269277</v>
      </c>
      <c r="M162" s="14" t="s">
        <v>89</v>
      </c>
      <c r="N162" s="15">
        <v>60108010</v>
      </c>
    </row>
    <row r="163" spans="1:14" s="2" customFormat="1" hidden="1" x14ac:dyDescent="0.35">
      <c r="A163" s="14" t="s">
        <v>50</v>
      </c>
      <c r="B163" s="14">
        <v>10089</v>
      </c>
      <c r="C163" s="14" t="s">
        <v>83</v>
      </c>
      <c r="D163" s="14" t="s">
        <v>93</v>
      </c>
      <c r="E163" s="14" t="s">
        <v>39</v>
      </c>
      <c r="F163" s="14" t="s">
        <v>270</v>
      </c>
      <c r="G163" s="16">
        <v>45102020</v>
      </c>
      <c r="H163" s="14" t="s">
        <v>271</v>
      </c>
      <c r="I163" s="14" t="s">
        <v>272</v>
      </c>
      <c r="J163" s="15">
        <v>40201060</v>
      </c>
      <c r="K163" s="14" t="s">
        <v>273</v>
      </c>
      <c r="L163" s="2">
        <v>6544</v>
      </c>
      <c r="M163" s="14" t="s">
        <v>273</v>
      </c>
      <c r="N163" s="15">
        <v>40201060</v>
      </c>
    </row>
    <row r="164" spans="1:14" s="2" customFormat="1" hidden="1" x14ac:dyDescent="0.35">
      <c r="A164" s="14" t="s">
        <v>329</v>
      </c>
      <c r="B164" s="14">
        <v>28470</v>
      </c>
      <c r="C164" s="14" t="s">
        <v>83</v>
      </c>
      <c r="D164" s="14" t="s">
        <v>93</v>
      </c>
      <c r="E164" s="14" t="s">
        <v>39</v>
      </c>
      <c r="F164" s="14" t="s">
        <v>85</v>
      </c>
      <c r="G164" s="16">
        <v>60101080</v>
      </c>
      <c r="H164" s="14" t="s">
        <v>86</v>
      </c>
      <c r="I164" s="14" t="s">
        <v>85</v>
      </c>
      <c r="J164" s="15">
        <v>60108030</v>
      </c>
      <c r="K164" s="14" t="s">
        <v>87</v>
      </c>
      <c r="L164" s="2">
        <v>12882</v>
      </c>
      <c r="M164" s="14" t="s">
        <v>87</v>
      </c>
      <c r="N164" s="15">
        <v>60108030</v>
      </c>
    </row>
    <row r="165" spans="1:14" s="2" customFormat="1" hidden="1" x14ac:dyDescent="0.35">
      <c r="A165" s="14" t="s">
        <v>330</v>
      </c>
      <c r="B165" s="14">
        <v>41012</v>
      </c>
      <c r="C165" s="14" t="s">
        <v>83</v>
      </c>
      <c r="D165" s="14" t="s">
        <v>84</v>
      </c>
      <c r="E165" s="14" t="s">
        <v>29</v>
      </c>
      <c r="F165" s="14" t="s">
        <v>85</v>
      </c>
      <c r="G165" s="16">
        <v>60101060</v>
      </c>
      <c r="H165" s="14" t="s">
        <v>280</v>
      </c>
      <c r="I165" s="14" t="s">
        <v>85</v>
      </c>
      <c r="J165" s="15">
        <v>60106010</v>
      </c>
      <c r="K165" s="14" t="s">
        <v>281</v>
      </c>
      <c r="L165" s="2" t="e">
        <v>#N/A</v>
      </c>
      <c r="M165" s="14" t="s">
        <v>281</v>
      </c>
      <c r="N165" s="15">
        <v>60106010</v>
      </c>
    </row>
    <row r="166" spans="1:14" s="2" customFormat="1" hidden="1" x14ac:dyDescent="0.35">
      <c r="A166" s="14" t="s">
        <v>331</v>
      </c>
      <c r="B166" s="14">
        <v>328863</v>
      </c>
      <c r="C166" s="14" t="s">
        <v>83</v>
      </c>
      <c r="D166" s="14" t="s">
        <v>84</v>
      </c>
      <c r="E166" s="14" t="s">
        <v>29</v>
      </c>
      <c r="F166" s="14" t="s">
        <v>272</v>
      </c>
      <c r="G166" s="16">
        <v>40102010</v>
      </c>
      <c r="H166" s="14" t="s">
        <v>276</v>
      </c>
      <c r="I166" s="14" t="s">
        <v>272</v>
      </c>
      <c r="J166" s="15">
        <v>40201050</v>
      </c>
      <c r="K166" s="14" t="s">
        <v>277</v>
      </c>
      <c r="L166" s="2">
        <v>139311</v>
      </c>
      <c r="M166" s="14" t="s">
        <v>277</v>
      </c>
      <c r="N166" s="15">
        <v>40201050</v>
      </c>
    </row>
    <row r="167" spans="1:14" s="2" customFormat="1" hidden="1" x14ac:dyDescent="0.35">
      <c r="A167" s="14" t="s">
        <v>332</v>
      </c>
      <c r="B167" s="14">
        <v>8438</v>
      </c>
      <c r="C167" s="14" t="s">
        <v>83</v>
      </c>
      <c r="D167" s="14" t="s">
        <v>84</v>
      </c>
      <c r="E167" s="14" t="s">
        <v>29</v>
      </c>
      <c r="F167" s="14" t="s">
        <v>85</v>
      </c>
      <c r="G167" s="16">
        <v>60101060</v>
      </c>
      <c r="H167" s="14" t="s">
        <v>280</v>
      </c>
      <c r="I167" s="14" t="s">
        <v>85</v>
      </c>
      <c r="J167" s="15">
        <v>60106010</v>
      </c>
      <c r="K167" s="14" t="s">
        <v>281</v>
      </c>
      <c r="L167" s="2">
        <v>4713</v>
      </c>
      <c r="M167" s="14" t="s">
        <v>281</v>
      </c>
      <c r="N167" s="15">
        <v>60106010</v>
      </c>
    </row>
    <row r="168" spans="1:14" s="2" customFormat="1" hidden="1" x14ac:dyDescent="0.35">
      <c r="A168" s="14" t="s">
        <v>62</v>
      </c>
      <c r="B168" s="14">
        <v>225231</v>
      </c>
      <c r="C168" s="14" t="s">
        <v>333</v>
      </c>
      <c r="D168" s="14" t="s">
        <v>334</v>
      </c>
      <c r="E168" s="14" t="s">
        <v>38</v>
      </c>
      <c r="F168" s="14" t="s">
        <v>270</v>
      </c>
      <c r="G168" s="16">
        <v>45102020</v>
      </c>
      <c r="H168" s="14" t="s">
        <v>271</v>
      </c>
      <c r="I168" s="14" t="s">
        <v>101</v>
      </c>
      <c r="J168" s="15">
        <v>25301020</v>
      </c>
      <c r="K168" s="14" t="s">
        <v>296</v>
      </c>
      <c r="L168" s="2">
        <v>118474</v>
      </c>
      <c r="M168" s="14" t="s">
        <v>296</v>
      </c>
      <c r="N168" s="15">
        <v>25301020</v>
      </c>
    </row>
    <row r="169" spans="1:14" s="2" customFormat="1" hidden="1" x14ac:dyDescent="0.35">
      <c r="A169" s="14" t="s">
        <v>335</v>
      </c>
      <c r="B169" s="14">
        <v>9897</v>
      </c>
      <c r="C169" s="14" t="s">
        <v>83</v>
      </c>
      <c r="D169" s="14" t="s">
        <v>84</v>
      </c>
      <c r="E169" s="14" t="s">
        <v>29</v>
      </c>
      <c r="F169" s="14" t="s">
        <v>85</v>
      </c>
      <c r="G169" s="16">
        <v>60101060</v>
      </c>
      <c r="H169" s="14" t="s">
        <v>280</v>
      </c>
      <c r="I169" s="14" t="s">
        <v>85</v>
      </c>
      <c r="J169" s="15">
        <v>60106010</v>
      </c>
      <c r="K169" s="14" t="s">
        <v>281</v>
      </c>
      <c r="L169" s="2">
        <v>1353</v>
      </c>
      <c r="M169" s="14" t="s">
        <v>281</v>
      </c>
      <c r="N169" s="15">
        <v>60106010</v>
      </c>
    </row>
    <row r="170" spans="1:14" s="2" customFormat="1" hidden="1" x14ac:dyDescent="0.35">
      <c r="A170" s="14" t="s">
        <v>336</v>
      </c>
      <c r="B170" s="14">
        <v>918</v>
      </c>
      <c r="C170" s="14" t="s">
        <v>118</v>
      </c>
      <c r="D170" s="14" t="s">
        <v>119</v>
      </c>
      <c r="E170" s="14" t="s">
        <v>34</v>
      </c>
      <c r="F170" s="14" t="s">
        <v>115</v>
      </c>
      <c r="G170" s="16">
        <v>30101040</v>
      </c>
      <c r="H170" s="14" t="s">
        <v>304</v>
      </c>
      <c r="I170" s="14" t="s">
        <v>115</v>
      </c>
      <c r="J170" s="15">
        <v>30101040</v>
      </c>
      <c r="K170" s="14" t="s">
        <v>116</v>
      </c>
      <c r="L170" s="2">
        <v>13701</v>
      </c>
      <c r="M170" s="14" t="s">
        <v>116</v>
      </c>
      <c r="N170" s="15">
        <v>30101040</v>
      </c>
    </row>
    <row r="171" spans="1:14" s="2" customFormat="1" hidden="1" x14ac:dyDescent="0.35">
      <c r="A171" s="14" t="s">
        <v>337</v>
      </c>
      <c r="B171" s="14">
        <v>576432</v>
      </c>
      <c r="C171" s="14" t="s">
        <v>83</v>
      </c>
      <c r="D171" s="14" t="s">
        <v>84</v>
      </c>
      <c r="E171" s="14" t="s">
        <v>29</v>
      </c>
      <c r="F171" s="14" t="s">
        <v>85</v>
      </c>
      <c r="G171" s="16">
        <v>60101080</v>
      </c>
      <c r="H171" s="14" t="s">
        <v>86</v>
      </c>
      <c r="I171" s="14" t="s">
        <v>85</v>
      </c>
      <c r="J171" s="15">
        <v>60108010</v>
      </c>
      <c r="K171" s="14" t="s">
        <v>89</v>
      </c>
      <c r="L171" s="2">
        <v>161299</v>
      </c>
      <c r="M171" s="14" t="s">
        <v>89</v>
      </c>
      <c r="N171" s="15">
        <v>60108010</v>
      </c>
    </row>
    <row r="172" spans="1:14" s="2" customFormat="1" hidden="1" x14ac:dyDescent="0.35">
      <c r="A172" s="14" t="s">
        <v>338</v>
      </c>
      <c r="B172" s="14">
        <v>10170</v>
      </c>
      <c r="C172" s="14" t="s">
        <v>83</v>
      </c>
      <c r="D172" s="14" t="s">
        <v>84</v>
      </c>
      <c r="E172" s="14" t="s">
        <v>29</v>
      </c>
      <c r="F172" s="14" t="s">
        <v>85</v>
      </c>
      <c r="G172" s="16">
        <v>60101060</v>
      </c>
      <c r="H172" s="14" t="s">
        <v>280</v>
      </c>
      <c r="I172" s="14" t="s">
        <v>85</v>
      </c>
      <c r="J172" s="15">
        <v>60106020</v>
      </c>
      <c r="K172" s="14" t="s">
        <v>327</v>
      </c>
      <c r="L172" s="2">
        <v>8814</v>
      </c>
      <c r="M172" s="14" t="s">
        <v>327</v>
      </c>
      <c r="N172" s="15">
        <v>60106020</v>
      </c>
    </row>
    <row r="173" spans="1:14" s="2" customFormat="1" hidden="1" x14ac:dyDescent="0.35">
      <c r="A173" s="14" t="s">
        <v>339</v>
      </c>
      <c r="B173" s="14">
        <v>26561</v>
      </c>
      <c r="C173" s="14" t="s">
        <v>83</v>
      </c>
      <c r="D173" s="14" t="s">
        <v>84</v>
      </c>
      <c r="E173" s="14" t="s">
        <v>29</v>
      </c>
      <c r="F173" s="14" t="s">
        <v>85</v>
      </c>
      <c r="G173" s="16">
        <v>60101080</v>
      </c>
      <c r="H173" s="14" t="s">
        <v>86</v>
      </c>
      <c r="I173" s="14" t="s">
        <v>85</v>
      </c>
      <c r="J173" s="15">
        <v>60108030</v>
      </c>
      <c r="K173" s="14" t="s">
        <v>87</v>
      </c>
      <c r="L173" s="2">
        <v>3397</v>
      </c>
      <c r="M173" s="14" t="s">
        <v>87</v>
      </c>
      <c r="N173" s="15">
        <v>60108030</v>
      </c>
    </row>
    <row r="174" spans="1:14" s="2" customFormat="1" x14ac:dyDescent="0.35">
      <c r="A174" s="14" t="s">
        <v>340</v>
      </c>
      <c r="B174" s="14">
        <v>747173</v>
      </c>
      <c r="C174" s="14" t="s">
        <v>83</v>
      </c>
      <c r="D174" s="14" t="s">
        <v>93</v>
      </c>
      <c r="E174" s="14" t="s">
        <v>39</v>
      </c>
      <c r="F174" s="14" t="s">
        <v>270</v>
      </c>
      <c r="G174" s="16">
        <v>45102020</v>
      </c>
      <c r="H174" s="14" t="s">
        <v>271</v>
      </c>
      <c r="I174" s="14" t="s">
        <v>166</v>
      </c>
      <c r="J174" s="15">
        <v>20202030</v>
      </c>
      <c r="K174" s="14" t="s">
        <v>271</v>
      </c>
      <c r="L174" s="2">
        <v>183447</v>
      </c>
      <c r="M174" s="14" t="s">
        <v>271</v>
      </c>
      <c r="N174" s="15">
        <v>20202030</v>
      </c>
    </row>
    <row r="175" spans="1:14" s="2" customFormat="1" hidden="1" x14ac:dyDescent="0.35">
      <c r="A175" s="14" t="s">
        <v>341</v>
      </c>
      <c r="B175" s="14">
        <v>15694</v>
      </c>
      <c r="C175" s="14" t="s">
        <v>83</v>
      </c>
      <c r="D175" s="14" t="s">
        <v>84</v>
      </c>
      <c r="E175" s="14" t="s">
        <v>29</v>
      </c>
      <c r="F175" s="14" t="s">
        <v>85</v>
      </c>
      <c r="G175" s="16">
        <v>60101080</v>
      </c>
      <c r="H175" s="14" t="s">
        <v>86</v>
      </c>
      <c r="I175" s="14" t="s">
        <v>85</v>
      </c>
      <c r="J175" s="15">
        <v>60108010</v>
      </c>
      <c r="K175" s="14" t="s">
        <v>89</v>
      </c>
      <c r="L175" s="2">
        <v>7519</v>
      </c>
      <c r="M175" s="14" t="s">
        <v>89</v>
      </c>
      <c r="N175" s="15">
        <v>60108010</v>
      </c>
    </row>
    <row r="176" spans="1:14" s="2" customFormat="1" hidden="1" x14ac:dyDescent="0.35">
      <c r="A176" s="14" t="s">
        <v>55</v>
      </c>
      <c r="B176" s="14">
        <v>51008</v>
      </c>
      <c r="C176" s="14" t="s">
        <v>83</v>
      </c>
      <c r="D176" s="14" t="s">
        <v>84</v>
      </c>
      <c r="E176" s="14" t="s">
        <v>29</v>
      </c>
      <c r="F176" s="14" t="s">
        <v>270</v>
      </c>
      <c r="G176" s="16">
        <v>45102020</v>
      </c>
      <c r="H176" s="14" t="s">
        <v>271</v>
      </c>
      <c r="I176" s="14" t="s">
        <v>272</v>
      </c>
      <c r="J176" s="15">
        <v>40201060</v>
      </c>
      <c r="K176" s="14" t="s">
        <v>273</v>
      </c>
      <c r="L176" s="2">
        <v>50734</v>
      </c>
      <c r="M176" s="14" t="s">
        <v>273</v>
      </c>
      <c r="N176" s="15">
        <v>40201060</v>
      </c>
    </row>
    <row r="177" spans="1:14" s="2" customFormat="1" hidden="1" x14ac:dyDescent="0.35">
      <c r="A177" s="14" t="s">
        <v>342</v>
      </c>
      <c r="B177" s="14">
        <v>5854</v>
      </c>
      <c r="C177" s="14" t="s">
        <v>132</v>
      </c>
      <c r="D177" s="14" t="s">
        <v>133</v>
      </c>
      <c r="E177" s="14" t="s">
        <v>48</v>
      </c>
      <c r="F177" s="14" t="s">
        <v>115</v>
      </c>
      <c r="G177" s="16">
        <v>30101040</v>
      </c>
      <c r="H177" s="14" t="s">
        <v>304</v>
      </c>
      <c r="I177" s="14" t="s">
        <v>115</v>
      </c>
      <c r="J177" s="15">
        <v>30101040</v>
      </c>
      <c r="K177" s="14" t="s">
        <v>116</v>
      </c>
      <c r="L177" s="2">
        <v>21731</v>
      </c>
      <c r="M177" s="14" t="s">
        <v>116</v>
      </c>
      <c r="N177" s="15">
        <v>30101040</v>
      </c>
    </row>
    <row r="178" spans="1:14" s="2" customFormat="1" hidden="1" x14ac:dyDescent="0.35">
      <c r="A178" s="14" t="s">
        <v>343</v>
      </c>
      <c r="B178" s="14">
        <v>24945</v>
      </c>
      <c r="C178" s="14" t="s">
        <v>83</v>
      </c>
      <c r="D178" s="14" t="s">
        <v>84</v>
      </c>
      <c r="E178" s="14" t="s">
        <v>29</v>
      </c>
      <c r="F178" s="14" t="s">
        <v>85</v>
      </c>
      <c r="G178" s="16">
        <v>60101080</v>
      </c>
      <c r="H178" s="14" t="s">
        <v>86</v>
      </c>
      <c r="I178" s="14" t="s">
        <v>85</v>
      </c>
      <c r="J178" s="15">
        <v>60108010</v>
      </c>
      <c r="K178" s="14" t="s">
        <v>89</v>
      </c>
      <c r="L178" s="2">
        <v>4627</v>
      </c>
      <c r="M178" s="14" t="s">
        <v>89</v>
      </c>
      <c r="N178" s="15">
        <v>60108010</v>
      </c>
    </row>
    <row r="179" spans="1:14" s="2" customFormat="1" hidden="1" x14ac:dyDescent="0.35">
      <c r="A179" s="14" t="s">
        <v>344</v>
      </c>
      <c r="B179" s="14">
        <v>814727</v>
      </c>
      <c r="C179" s="14" t="s">
        <v>83</v>
      </c>
      <c r="D179" s="14" t="s">
        <v>93</v>
      </c>
      <c r="E179" s="14" t="s">
        <v>39</v>
      </c>
      <c r="F179" s="14" t="s">
        <v>272</v>
      </c>
      <c r="G179" s="16">
        <v>40102010</v>
      </c>
      <c r="H179" s="14" t="s">
        <v>276</v>
      </c>
      <c r="I179" s="14" t="s">
        <v>272</v>
      </c>
      <c r="J179" s="15">
        <v>40101015</v>
      </c>
      <c r="K179" s="14" t="s">
        <v>345</v>
      </c>
      <c r="L179" s="2">
        <v>270757</v>
      </c>
      <c r="M179" s="14" t="s">
        <v>345</v>
      </c>
      <c r="N179" s="15">
        <v>40101015</v>
      </c>
    </row>
    <row r="180" spans="1:14" s="2" customFormat="1" x14ac:dyDescent="0.35">
      <c r="A180" s="14" t="s">
        <v>54</v>
      </c>
      <c r="B180" s="14">
        <v>14442</v>
      </c>
      <c r="C180" s="14" t="s">
        <v>99</v>
      </c>
      <c r="D180" s="14" t="s">
        <v>100</v>
      </c>
      <c r="E180" s="14" t="s">
        <v>44</v>
      </c>
      <c r="F180" s="14" t="s">
        <v>270</v>
      </c>
      <c r="G180" s="16">
        <v>45102020</v>
      </c>
      <c r="H180" s="14" t="s">
        <v>271</v>
      </c>
      <c r="I180" s="14" t="s">
        <v>166</v>
      </c>
      <c r="J180" s="15">
        <v>20202030</v>
      </c>
      <c r="K180" s="14" t="s">
        <v>271</v>
      </c>
      <c r="L180" s="2">
        <v>22226</v>
      </c>
      <c r="M180" s="14" t="s">
        <v>271</v>
      </c>
      <c r="N180" s="15">
        <v>20202030</v>
      </c>
    </row>
    <row r="181" spans="1:14" s="2" customFormat="1" hidden="1" x14ac:dyDescent="0.35">
      <c r="A181" s="14" t="s">
        <v>346</v>
      </c>
      <c r="B181" s="14">
        <v>44520</v>
      </c>
      <c r="C181" s="14" t="s">
        <v>83</v>
      </c>
      <c r="D181" s="14" t="s">
        <v>93</v>
      </c>
      <c r="E181" s="14" t="s">
        <v>39</v>
      </c>
      <c r="F181" s="14" t="s">
        <v>272</v>
      </c>
      <c r="G181" s="16">
        <v>40102010</v>
      </c>
      <c r="H181" s="14" t="s">
        <v>276</v>
      </c>
      <c r="I181" s="14" t="s">
        <v>272</v>
      </c>
      <c r="J181" s="15">
        <v>40201050</v>
      </c>
      <c r="K181" s="14" t="s">
        <v>277</v>
      </c>
      <c r="L181" s="2">
        <v>14636</v>
      </c>
      <c r="M181" s="14" t="s">
        <v>277</v>
      </c>
      <c r="N181" s="15">
        <v>40201050</v>
      </c>
    </row>
    <row r="182" spans="1:14" s="2" customFormat="1" hidden="1" x14ac:dyDescent="0.35">
      <c r="A182" s="14" t="s">
        <v>66</v>
      </c>
      <c r="B182" s="14">
        <v>359772</v>
      </c>
      <c r="C182" s="14" t="s">
        <v>83</v>
      </c>
      <c r="D182" s="14" t="s">
        <v>93</v>
      </c>
      <c r="E182" s="14" t="s">
        <v>39</v>
      </c>
      <c r="F182" s="14" t="s">
        <v>270</v>
      </c>
      <c r="G182" s="16">
        <v>45102020</v>
      </c>
      <c r="H182" s="14" t="s">
        <v>271</v>
      </c>
      <c r="I182" s="14" t="s">
        <v>272</v>
      </c>
      <c r="J182" s="15">
        <v>40201060</v>
      </c>
      <c r="K182" s="14" t="s">
        <v>273</v>
      </c>
      <c r="L182" s="2">
        <v>146004</v>
      </c>
      <c r="M182" s="14" t="s">
        <v>273</v>
      </c>
      <c r="N182" s="15">
        <v>40201060</v>
      </c>
    </row>
    <row r="183" spans="1:14" s="2" customFormat="1" hidden="1" x14ac:dyDescent="0.35">
      <c r="A183" s="14" t="s">
        <v>347</v>
      </c>
      <c r="B183" s="14">
        <v>327842</v>
      </c>
      <c r="C183" s="14" t="s">
        <v>83</v>
      </c>
      <c r="D183" s="14" t="s">
        <v>84</v>
      </c>
      <c r="E183" s="14" t="s">
        <v>29</v>
      </c>
      <c r="F183" s="14" t="s">
        <v>85</v>
      </c>
      <c r="G183" s="16">
        <v>60101060</v>
      </c>
      <c r="H183" s="14" t="s">
        <v>280</v>
      </c>
      <c r="I183" s="14" t="s">
        <v>85</v>
      </c>
      <c r="J183" s="15">
        <v>60106020</v>
      </c>
      <c r="K183" s="14" t="s">
        <v>327</v>
      </c>
      <c r="L183" s="2">
        <v>138544</v>
      </c>
      <c r="M183" s="14" t="s">
        <v>327</v>
      </c>
      <c r="N183" s="15">
        <v>60106020</v>
      </c>
    </row>
    <row r="184" spans="1:14" s="2" customFormat="1" hidden="1" x14ac:dyDescent="0.35">
      <c r="A184" s="14" t="s">
        <v>348</v>
      </c>
      <c r="B184" s="14">
        <v>10196</v>
      </c>
      <c r="C184" s="14" t="s">
        <v>83</v>
      </c>
      <c r="D184" s="14" t="s">
        <v>84</v>
      </c>
      <c r="E184" s="14" t="s">
        <v>29</v>
      </c>
      <c r="F184" s="14" t="s">
        <v>85</v>
      </c>
      <c r="G184" s="16">
        <v>60101060</v>
      </c>
      <c r="H184" s="14" t="s">
        <v>280</v>
      </c>
      <c r="I184" s="14" t="s">
        <v>85</v>
      </c>
      <c r="J184" s="15">
        <v>60106010</v>
      </c>
      <c r="K184" s="14" t="s">
        <v>281</v>
      </c>
      <c r="L184" s="2">
        <v>9368</v>
      </c>
      <c r="M184" s="14" t="s">
        <v>281</v>
      </c>
      <c r="N184" s="15">
        <v>60106010</v>
      </c>
    </row>
    <row r="185" spans="1:14" s="2" customFormat="1" hidden="1" x14ac:dyDescent="0.35">
      <c r="A185" s="14" t="s">
        <v>349</v>
      </c>
      <c r="B185" s="14">
        <v>41613</v>
      </c>
      <c r="C185" s="14" t="s">
        <v>118</v>
      </c>
      <c r="D185" s="14" t="s">
        <v>119</v>
      </c>
      <c r="E185" s="14" t="s">
        <v>34</v>
      </c>
      <c r="F185" s="14" t="s">
        <v>270</v>
      </c>
      <c r="G185" s="16">
        <v>45102020</v>
      </c>
      <c r="H185" s="14" t="s">
        <v>271</v>
      </c>
      <c r="I185" s="14" t="s">
        <v>272</v>
      </c>
      <c r="J185" s="15">
        <v>40201060</v>
      </c>
      <c r="K185" s="14" t="s">
        <v>273</v>
      </c>
      <c r="L185" s="2">
        <v>5871</v>
      </c>
      <c r="M185" s="14" t="s">
        <v>273</v>
      </c>
      <c r="N185" s="15">
        <v>40201060</v>
      </c>
    </row>
    <row r="186" spans="1:14" s="2" customFormat="1" hidden="1" x14ac:dyDescent="0.35">
      <c r="A186" s="14" t="s">
        <v>350</v>
      </c>
      <c r="B186" s="14">
        <v>42886</v>
      </c>
      <c r="C186" s="14" t="s">
        <v>118</v>
      </c>
      <c r="D186" s="14" t="s">
        <v>119</v>
      </c>
      <c r="E186" s="14" t="s">
        <v>34</v>
      </c>
      <c r="F186" s="14" t="s">
        <v>85</v>
      </c>
      <c r="G186" s="16">
        <v>60101060</v>
      </c>
      <c r="H186" s="14" t="s">
        <v>280</v>
      </c>
      <c r="I186" s="14" t="s">
        <v>85</v>
      </c>
      <c r="J186" s="15">
        <v>60106010</v>
      </c>
      <c r="K186" s="14" t="s">
        <v>281</v>
      </c>
      <c r="L186" s="2">
        <v>15350</v>
      </c>
      <c r="M186" s="14" t="s">
        <v>281</v>
      </c>
      <c r="N186" s="15">
        <v>60106010</v>
      </c>
    </row>
    <row r="187" spans="1:14" s="2" customFormat="1" hidden="1" x14ac:dyDescent="0.35">
      <c r="A187" s="14" t="s">
        <v>58</v>
      </c>
      <c r="B187" s="14">
        <v>462547</v>
      </c>
      <c r="C187" s="14" t="s">
        <v>181</v>
      </c>
      <c r="D187" s="14" t="s">
        <v>182</v>
      </c>
      <c r="E187" s="14" t="s">
        <v>28</v>
      </c>
      <c r="F187" s="14" t="s">
        <v>270</v>
      </c>
      <c r="G187" s="16">
        <v>45102020</v>
      </c>
      <c r="H187" s="14" t="s">
        <v>271</v>
      </c>
      <c r="I187" s="14" t="s">
        <v>272</v>
      </c>
      <c r="J187" s="15">
        <v>40201060</v>
      </c>
      <c r="K187" s="14" t="s">
        <v>273</v>
      </c>
      <c r="L187" s="2">
        <v>150489</v>
      </c>
      <c r="M187" s="14" t="s">
        <v>273</v>
      </c>
      <c r="N187" s="15">
        <v>40201060</v>
      </c>
    </row>
    <row r="188" spans="1:14" s="2" customFormat="1" hidden="1" x14ac:dyDescent="0.35">
      <c r="A188" s="14" t="s">
        <v>56</v>
      </c>
      <c r="B188" s="14">
        <v>226174</v>
      </c>
      <c r="C188" s="14" t="s">
        <v>181</v>
      </c>
      <c r="D188" s="14" t="s">
        <v>182</v>
      </c>
      <c r="E188" s="14" t="s">
        <v>28</v>
      </c>
      <c r="F188" s="14" t="s">
        <v>270</v>
      </c>
      <c r="G188" s="16">
        <v>45102020</v>
      </c>
      <c r="H188" s="14" t="s">
        <v>271</v>
      </c>
      <c r="I188" s="14" t="s">
        <v>272</v>
      </c>
      <c r="J188" s="15">
        <v>40201060</v>
      </c>
      <c r="K188" s="14" t="s">
        <v>273</v>
      </c>
      <c r="L188" s="2">
        <v>118885</v>
      </c>
      <c r="M188" s="14" t="s">
        <v>273</v>
      </c>
      <c r="N188" s="15">
        <v>40201060</v>
      </c>
    </row>
    <row r="189" spans="1:14" s="2" customFormat="1" hidden="1" x14ac:dyDescent="0.35">
      <c r="A189" s="14" t="s">
        <v>351</v>
      </c>
      <c r="B189" s="14">
        <v>25063</v>
      </c>
      <c r="C189" s="14" t="s">
        <v>83</v>
      </c>
      <c r="D189" s="14" t="s">
        <v>93</v>
      </c>
      <c r="E189" s="14" t="s">
        <v>39</v>
      </c>
      <c r="F189" s="14" t="s">
        <v>115</v>
      </c>
      <c r="G189" s="16">
        <v>30101040</v>
      </c>
      <c r="H189" s="14" t="s">
        <v>304</v>
      </c>
      <c r="I189" s="14" t="s">
        <v>115</v>
      </c>
      <c r="J189" s="15">
        <v>30101040</v>
      </c>
      <c r="K189" s="14" t="s">
        <v>116</v>
      </c>
      <c r="L189" s="2">
        <v>11911</v>
      </c>
      <c r="M189" s="14" t="s">
        <v>116</v>
      </c>
      <c r="N189" s="15">
        <v>30101040</v>
      </c>
    </row>
    <row r="190" spans="1:14" s="2" customFormat="1" hidden="1" x14ac:dyDescent="0.35">
      <c r="A190" s="14" t="s">
        <v>352</v>
      </c>
      <c r="B190" s="14">
        <v>327894</v>
      </c>
      <c r="C190" s="14" t="s">
        <v>83</v>
      </c>
      <c r="D190" s="14" t="s">
        <v>84</v>
      </c>
      <c r="E190" s="14" t="s">
        <v>29</v>
      </c>
      <c r="F190" s="14" t="s">
        <v>85</v>
      </c>
      <c r="G190" s="16">
        <v>60101060</v>
      </c>
      <c r="H190" s="14" t="s">
        <v>280</v>
      </c>
      <c r="I190" s="14" t="s">
        <v>85</v>
      </c>
      <c r="J190" s="15">
        <v>60106010</v>
      </c>
      <c r="K190" s="14" t="s">
        <v>281</v>
      </c>
      <c r="L190" s="2">
        <v>138584</v>
      </c>
      <c r="M190" s="14" t="s">
        <v>281</v>
      </c>
      <c r="N190" s="15">
        <v>60106010</v>
      </c>
    </row>
    <row r="191" spans="1:14" s="2" customFormat="1" hidden="1" x14ac:dyDescent="0.35">
      <c r="A191" s="14" t="s">
        <v>353</v>
      </c>
      <c r="B191" s="14">
        <v>41201</v>
      </c>
      <c r="C191" s="14" t="s">
        <v>83</v>
      </c>
      <c r="D191" s="14" t="s">
        <v>84</v>
      </c>
      <c r="E191" s="14" t="s">
        <v>29</v>
      </c>
      <c r="F191" s="14" t="s">
        <v>85</v>
      </c>
      <c r="G191" s="16">
        <v>60101080</v>
      </c>
      <c r="H191" s="14" t="s">
        <v>86</v>
      </c>
      <c r="I191" s="14" t="s">
        <v>85</v>
      </c>
      <c r="J191" s="15">
        <v>60108020</v>
      </c>
      <c r="K191" s="14" t="s">
        <v>91</v>
      </c>
      <c r="L191" s="2">
        <v>15732</v>
      </c>
      <c r="M191" s="14" t="s">
        <v>91</v>
      </c>
      <c r="N191" s="15">
        <v>60108020</v>
      </c>
    </row>
    <row r="192" spans="1:14" s="2" customFormat="1" hidden="1" x14ac:dyDescent="0.35">
      <c r="A192" s="14" t="s">
        <v>354</v>
      </c>
      <c r="B192" s="14">
        <v>20073</v>
      </c>
      <c r="C192" s="14" t="s">
        <v>83</v>
      </c>
      <c r="D192" s="14" t="s">
        <v>93</v>
      </c>
      <c r="E192" s="14" t="s">
        <v>39</v>
      </c>
      <c r="F192" s="14" t="s">
        <v>270</v>
      </c>
      <c r="G192" s="16">
        <v>45102020</v>
      </c>
      <c r="H192" s="14" t="s">
        <v>271</v>
      </c>
      <c r="I192" s="14" t="s">
        <v>272</v>
      </c>
      <c r="J192" s="15">
        <v>40201060</v>
      </c>
      <c r="K192" s="14" t="s">
        <v>273</v>
      </c>
      <c r="L192" s="2">
        <v>4726</v>
      </c>
      <c r="M192" s="14" t="s">
        <v>273</v>
      </c>
      <c r="N192" s="15">
        <v>40201060</v>
      </c>
    </row>
    <row r="193" spans="1:14" s="2" customFormat="1" hidden="1" x14ac:dyDescent="0.35">
      <c r="A193" s="14" t="s">
        <v>355</v>
      </c>
      <c r="B193" s="14">
        <v>345689</v>
      </c>
      <c r="C193" s="14" t="s">
        <v>99</v>
      </c>
      <c r="D193" s="14" t="s">
        <v>100</v>
      </c>
      <c r="E193" s="14" t="s">
        <v>44</v>
      </c>
      <c r="F193" s="14" t="s">
        <v>85</v>
      </c>
      <c r="G193" s="16">
        <v>60101080</v>
      </c>
      <c r="H193" s="14" t="s">
        <v>86</v>
      </c>
      <c r="I193" s="14" t="s">
        <v>85</v>
      </c>
      <c r="J193" s="15">
        <v>60108020</v>
      </c>
      <c r="K193" s="14" t="s">
        <v>91</v>
      </c>
      <c r="L193" s="2">
        <v>139668</v>
      </c>
      <c r="M193" s="14" t="s">
        <v>91</v>
      </c>
      <c r="N193" s="15">
        <v>60108020</v>
      </c>
    </row>
    <row r="194" spans="1:14" s="2" customFormat="1" hidden="1" x14ac:dyDescent="0.35">
      <c r="A194" s="14" t="s">
        <v>356</v>
      </c>
      <c r="B194" s="14">
        <v>9928</v>
      </c>
      <c r="C194" s="14" t="s">
        <v>83</v>
      </c>
      <c r="D194" s="14" t="s">
        <v>84</v>
      </c>
      <c r="E194" s="14" t="s">
        <v>29</v>
      </c>
      <c r="F194" s="14" t="s">
        <v>85</v>
      </c>
      <c r="G194" s="16">
        <v>60101060</v>
      </c>
      <c r="H194" s="14" t="s">
        <v>280</v>
      </c>
      <c r="I194" s="14" t="s">
        <v>85</v>
      </c>
      <c r="J194" s="15">
        <v>60106010</v>
      </c>
      <c r="K194" s="14" t="s">
        <v>281</v>
      </c>
      <c r="L194" s="2">
        <v>1992</v>
      </c>
      <c r="M194" s="14" t="s">
        <v>281</v>
      </c>
      <c r="N194" s="15">
        <v>60106010</v>
      </c>
    </row>
    <row r="195" spans="1:14" s="2" customFormat="1" hidden="1" x14ac:dyDescent="0.35">
      <c r="A195" s="14" t="s">
        <v>357</v>
      </c>
      <c r="B195" s="14">
        <v>16076</v>
      </c>
      <c r="C195" s="14" t="s">
        <v>83</v>
      </c>
      <c r="D195" s="14" t="s">
        <v>93</v>
      </c>
      <c r="E195" s="14" t="s">
        <v>39</v>
      </c>
      <c r="F195" s="14" t="s">
        <v>272</v>
      </c>
      <c r="G195" s="16">
        <v>40102010</v>
      </c>
      <c r="H195" s="14" t="s">
        <v>276</v>
      </c>
      <c r="I195" s="14" t="s">
        <v>272</v>
      </c>
      <c r="J195" s="15">
        <v>40101015</v>
      </c>
      <c r="K195" s="14" t="s">
        <v>345</v>
      </c>
      <c r="L195" s="2">
        <v>16161</v>
      </c>
      <c r="M195" s="14" t="s">
        <v>345</v>
      </c>
      <c r="N195" s="15">
        <v>40101015</v>
      </c>
    </row>
    <row r="196" spans="1:14" s="2" customFormat="1" hidden="1" x14ac:dyDescent="0.35">
      <c r="A196" s="14" t="s">
        <v>358</v>
      </c>
      <c r="B196" s="14">
        <v>41585</v>
      </c>
      <c r="C196" s="14" t="s">
        <v>83</v>
      </c>
      <c r="D196" s="14" t="s">
        <v>84</v>
      </c>
      <c r="E196" s="14" t="s">
        <v>29</v>
      </c>
      <c r="F196" s="14" t="s">
        <v>272</v>
      </c>
      <c r="G196" s="16">
        <v>40102010</v>
      </c>
      <c r="H196" s="14" t="s">
        <v>276</v>
      </c>
      <c r="I196" s="14" t="s">
        <v>272</v>
      </c>
      <c r="J196" s="15">
        <v>40101015</v>
      </c>
      <c r="K196" s="14" t="s">
        <v>345</v>
      </c>
      <c r="L196" s="2">
        <v>1195</v>
      </c>
      <c r="M196" s="14" t="s">
        <v>345</v>
      </c>
      <c r="N196" s="15">
        <v>40101015</v>
      </c>
    </row>
    <row r="197" spans="1:14" s="2" customFormat="1" hidden="1" x14ac:dyDescent="0.35">
      <c r="A197" s="14" t="s">
        <v>359</v>
      </c>
      <c r="B197" s="14">
        <v>575642</v>
      </c>
      <c r="C197" s="14" t="s">
        <v>83</v>
      </c>
      <c r="D197" s="14" t="s">
        <v>93</v>
      </c>
      <c r="E197" s="14" t="s">
        <v>39</v>
      </c>
      <c r="F197" s="14" t="s">
        <v>272</v>
      </c>
      <c r="G197" s="16">
        <v>40102010</v>
      </c>
      <c r="H197" s="14" t="s">
        <v>276</v>
      </c>
      <c r="I197" s="14" t="s">
        <v>272</v>
      </c>
      <c r="J197" s="15">
        <v>40201050</v>
      </c>
      <c r="K197" s="14" t="s">
        <v>277</v>
      </c>
      <c r="L197" s="2">
        <v>160854</v>
      </c>
      <c r="M197" s="14" t="s">
        <v>277</v>
      </c>
      <c r="N197" s="15">
        <v>40201050</v>
      </c>
    </row>
    <row r="198" spans="1:14" s="2" customFormat="1" hidden="1" x14ac:dyDescent="0.35">
      <c r="A198" s="14" t="s">
        <v>360</v>
      </c>
      <c r="B198" s="14">
        <v>354232</v>
      </c>
      <c r="C198" s="14" t="s">
        <v>83</v>
      </c>
      <c r="D198" s="14" t="s">
        <v>93</v>
      </c>
      <c r="E198" s="14" t="s">
        <v>39</v>
      </c>
      <c r="F198" s="14" t="s">
        <v>85</v>
      </c>
      <c r="G198" s="16">
        <v>60101080</v>
      </c>
      <c r="H198" s="14" t="s">
        <v>86</v>
      </c>
      <c r="I198" s="14" t="s">
        <v>85</v>
      </c>
      <c r="J198" s="15">
        <v>60108010</v>
      </c>
      <c r="K198" s="14" t="s">
        <v>89</v>
      </c>
      <c r="L198" s="2">
        <v>142154</v>
      </c>
      <c r="M198" s="14" t="s">
        <v>89</v>
      </c>
      <c r="N198" s="15">
        <v>60108010</v>
      </c>
    </row>
    <row r="199" spans="1:14" s="2" customFormat="1" hidden="1" x14ac:dyDescent="0.35">
      <c r="A199" s="14" t="s">
        <v>361</v>
      </c>
      <c r="B199" s="14">
        <v>10268</v>
      </c>
      <c r="C199" s="14" t="s">
        <v>83</v>
      </c>
      <c r="D199" s="14" t="s">
        <v>84</v>
      </c>
      <c r="E199" s="14" t="s">
        <v>29</v>
      </c>
      <c r="F199" s="14" t="s">
        <v>272</v>
      </c>
      <c r="G199" s="16">
        <v>40102010</v>
      </c>
      <c r="H199" s="14" t="s">
        <v>276</v>
      </c>
      <c r="I199" s="14" t="s">
        <v>272</v>
      </c>
      <c r="J199" s="15">
        <v>40101015</v>
      </c>
      <c r="K199" s="14" t="s">
        <v>345</v>
      </c>
      <c r="L199" s="2">
        <v>12194</v>
      </c>
      <c r="M199" s="14" t="s">
        <v>345</v>
      </c>
      <c r="N199" s="15">
        <v>40101015</v>
      </c>
    </row>
    <row r="200" spans="1:14" s="2" customFormat="1" hidden="1" x14ac:dyDescent="0.35">
      <c r="A200" s="14" t="s">
        <v>52</v>
      </c>
      <c r="B200" s="14">
        <v>267974</v>
      </c>
      <c r="C200" s="14" t="s">
        <v>83</v>
      </c>
      <c r="D200" s="14" t="s">
        <v>84</v>
      </c>
      <c r="E200" s="14" t="s">
        <v>29</v>
      </c>
      <c r="F200" s="14" t="s">
        <v>270</v>
      </c>
      <c r="G200" s="16">
        <v>45102020</v>
      </c>
      <c r="H200" s="14" t="s">
        <v>271</v>
      </c>
      <c r="I200" s="14" t="s">
        <v>272</v>
      </c>
      <c r="J200" s="15">
        <v>40201060</v>
      </c>
      <c r="K200" s="14" t="s">
        <v>273</v>
      </c>
      <c r="L200" s="2">
        <v>121261</v>
      </c>
      <c r="M200" s="14" t="s">
        <v>273</v>
      </c>
      <c r="N200" s="15">
        <v>40201060</v>
      </c>
    </row>
    <row r="201" spans="1:14" s="2" customFormat="1" hidden="1" x14ac:dyDescent="0.35">
      <c r="A201" s="14" t="s">
        <v>362</v>
      </c>
      <c r="B201" s="14">
        <v>743851</v>
      </c>
      <c r="C201" s="14" t="s">
        <v>83</v>
      </c>
      <c r="D201" s="14" t="s">
        <v>84</v>
      </c>
      <c r="E201" s="14" t="s">
        <v>29</v>
      </c>
      <c r="F201" s="14" t="s">
        <v>85</v>
      </c>
      <c r="G201" s="16">
        <v>60101060</v>
      </c>
      <c r="H201" s="14" t="s">
        <v>280</v>
      </c>
      <c r="I201" s="14" t="s">
        <v>85</v>
      </c>
      <c r="J201" s="15">
        <v>60106020</v>
      </c>
      <c r="K201" s="14" t="s">
        <v>327</v>
      </c>
      <c r="L201" s="2">
        <v>181446</v>
      </c>
      <c r="M201" s="14" t="s">
        <v>327</v>
      </c>
      <c r="N201" s="15">
        <v>60106020</v>
      </c>
    </row>
    <row r="202" spans="1:14" s="2" customFormat="1" hidden="1" x14ac:dyDescent="0.35">
      <c r="A202" s="14" t="s">
        <v>363</v>
      </c>
      <c r="B202" s="14">
        <v>312724</v>
      </c>
      <c r="C202" s="14" t="s">
        <v>364</v>
      </c>
      <c r="D202" s="14" t="s">
        <v>365</v>
      </c>
      <c r="E202" s="14" t="s">
        <v>366</v>
      </c>
      <c r="F202" s="14" t="s">
        <v>115</v>
      </c>
      <c r="G202" s="16">
        <v>30101040</v>
      </c>
      <c r="H202" s="14" t="s">
        <v>304</v>
      </c>
      <c r="I202" s="14" t="s">
        <v>115</v>
      </c>
      <c r="J202" s="15">
        <v>30101040</v>
      </c>
      <c r="K202" s="14" t="s">
        <v>116</v>
      </c>
      <c r="L202" s="2">
        <v>136798</v>
      </c>
      <c r="M202" s="14" t="s">
        <v>116</v>
      </c>
      <c r="N202" s="15">
        <v>30101040</v>
      </c>
    </row>
    <row r="203" spans="1:14" s="2" customFormat="1" x14ac:dyDescent="0.35">
      <c r="A203" s="14" t="s">
        <v>367</v>
      </c>
      <c r="B203" s="14">
        <v>22566</v>
      </c>
      <c r="C203" s="14" t="s">
        <v>83</v>
      </c>
      <c r="D203" s="14" t="s">
        <v>84</v>
      </c>
      <c r="E203" s="14" t="s">
        <v>29</v>
      </c>
      <c r="F203" s="14" t="s">
        <v>270</v>
      </c>
      <c r="G203" s="16">
        <v>45102020</v>
      </c>
      <c r="H203" s="14" t="s">
        <v>271</v>
      </c>
      <c r="I203" s="14" t="s">
        <v>166</v>
      </c>
      <c r="J203" s="15">
        <v>20202030</v>
      </c>
      <c r="K203" s="14" t="s">
        <v>271</v>
      </c>
      <c r="L203" s="2">
        <v>8976</v>
      </c>
      <c r="M203" s="14" t="s">
        <v>271</v>
      </c>
      <c r="N203" s="15">
        <v>20202030</v>
      </c>
    </row>
    <row r="204" spans="1:14" s="2" customFormat="1" hidden="1" x14ac:dyDescent="0.35">
      <c r="A204" s="14" t="s">
        <v>368</v>
      </c>
      <c r="B204" s="14">
        <v>4860</v>
      </c>
      <c r="C204" s="14" t="s">
        <v>83</v>
      </c>
      <c r="D204" s="14" t="s">
        <v>84</v>
      </c>
      <c r="E204" s="14" t="s">
        <v>29</v>
      </c>
      <c r="F204" s="14" t="s">
        <v>85</v>
      </c>
      <c r="G204" s="16">
        <v>60101080</v>
      </c>
      <c r="H204" s="14" t="s">
        <v>86</v>
      </c>
      <c r="I204" s="14" t="s">
        <v>85</v>
      </c>
      <c r="J204" s="15">
        <v>60108040</v>
      </c>
      <c r="K204" s="14" t="s">
        <v>94</v>
      </c>
      <c r="L204" s="2">
        <v>16500</v>
      </c>
      <c r="M204" s="14" t="s">
        <v>94</v>
      </c>
      <c r="N204" s="15">
        <v>60108040</v>
      </c>
    </row>
    <row r="205" spans="1:14" s="2" customFormat="1" hidden="1" x14ac:dyDescent="0.35">
      <c r="A205" s="14" t="s">
        <v>369</v>
      </c>
      <c r="B205" s="14">
        <v>44395</v>
      </c>
      <c r="C205" s="14" t="s">
        <v>105</v>
      </c>
      <c r="D205" s="14" t="s">
        <v>127</v>
      </c>
      <c r="E205" s="14" t="s">
        <v>36</v>
      </c>
      <c r="F205" s="14" t="s">
        <v>85</v>
      </c>
      <c r="G205" s="16">
        <v>60101080</v>
      </c>
      <c r="H205" s="14" t="s">
        <v>86</v>
      </c>
      <c r="I205" s="14" t="s">
        <v>85</v>
      </c>
      <c r="J205" s="15">
        <v>60108020</v>
      </c>
      <c r="K205" s="14" t="s">
        <v>91</v>
      </c>
      <c r="L205" s="2">
        <v>35675</v>
      </c>
      <c r="M205" s="14" t="s">
        <v>91</v>
      </c>
      <c r="N205" s="15">
        <v>60108020</v>
      </c>
    </row>
    <row r="206" spans="1:14" s="2" customFormat="1" hidden="1" x14ac:dyDescent="0.35">
      <c r="A206" s="14" t="s">
        <v>370</v>
      </c>
      <c r="B206" s="14">
        <v>65007</v>
      </c>
      <c r="C206" s="14" t="s">
        <v>214</v>
      </c>
      <c r="D206" s="14" t="s">
        <v>215</v>
      </c>
      <c r="E206" s="14" t="s">
        <v>216</v>
      </c>
      <c r="F206" s="14" t="s">
        <v>115</v>
      </c>
      <c r="G206" s="16">
        <v>30101040</v>
      </c>
      <c r="H206" s="14" t="s">
        <v>304</v>
      </c>
      <c r="I206" s="14" t="s">
        <v>115</v>
      </c>
      <c r="J206" s="15">
        <v>30101040</v>
      </c>
      <c r="K206" s="14" t="s">
        <v>116</v>
      </c>
      <c r="L206" s="2">
        <v>56894</v>
      </c>
      <c r="M206" s="14" t="s">
        <v>116</v>
      </c>
      <c r="N206" s="15">
        <v>30101040</v>
      </c>
    </row>
    <row r="207" spans="1:14" s="2" customFormat="1" hidden="1" x14ac:dyDescent="0.35">
      <c r="A207" s="14" t="s">
        <v>371</v>
      </c>
      <c r="B207" s="14">
        <v>30534</v>
      </c>
      <c r="C207" s="14" t="s">
        <v>105</v>
      </c>
      <c r="D207" s="14" t="s">
        <v>127</v>
      </c>
      <c r="E207" s="14" t="s">
        <v>36</v>
      </c>
      <c r="F207" s="14" t="s">
        <v>85</v>
      </c>
      <c r="G207" s="16">
        <v>60101060</v>
      </c>
      <c r="H207" s="14" t="s">
        <v>280</v>
      </c>
      <c r="I207" s="14" t="s">
        <v>85</v>
      </c>
      <c r="J207" s="15">
        <v>60106010</v>
      </c>
      <c r="K207" s="14" t="s">
        <v>281</v>
      </c>
      <c r="L207" s="2">
        <v>39867</v>
      </c>
      <c r="M207" s="14" t="s">
        <v>281</v>
      </c>
      <c r="N207" s="15">
        <v>60106010</v>
      </c>
    </row>
    <row r="208" spans="1:14" s="2" customFormat="1" hidden="1" x14ac:dyDescent="0.35">
      <c r="A208" s="14" t="s">
        <v>372</v>
      </c>
      <c r="B208" s="14">
        <v>758358</v>
      </c>
      <c r="C208" s="14" t="s">
        <v>112</v>
      </c>
      <c r="D208" s="14" t="s">
        <v>113</v>
      </c>
      <c r="E208" s="14" t="s">
        <v>27</v>
      </c>
      <c r="F208" s="14" t="s">
        <v>115</v>
      </c>
      <c r="G208" s="16">
        <v>30101040</v>
      </c>
      <c r="H208" s="14" t="s">
        <v>304</v>
      </c>
      <c r="I208" s="14" t="s">
        <v>115</v>
      </c>
      <c r="J208" s="15">
        <v>30101040</v>
      </c>
      <c r="K208" s="14" t="s">
        <v>116</v>
      </c>
      <c r="L208" s="2">
        <v>189731</v>
      </c>
      <c r="M208" s="14" t="s">
        <v>116</v>
      </c>
      <c r="N208" s="15">
        <v>30101040</v>
      </c>
    </row>
    <row r="209" spans="1:14" s="2" customFormat="1" hidden="1" x14ac:dyDescent="0.35">
      <c r="A209" s="14" t="s">
        <v>373</v>
      </c>
      <c r="B209" s="14">
        <v>41516</v>
      </c>
      <c r="C209" s="14" t="s">
        <v>83</v>
      </c>
      <c r="D209" s="14" t="s">
        <v>84</v>
      </c>
      <c r="E209" s="14" t="s">
        <v>29</v>
      </c>
      <c r="F209" s="14" t="s">
        <v>270</v>
      </c>
      <c r="G209" s="16">
        <v>45102020</v>
      </c>
      <c r="H209" s="14" t="s">
        <v>271</v>
      </c>
      <c r="I209" s="14" t="s">
        <v>272</v>
      </c>
      <c r="J209" s="15">
        <v>40201060</v>
      </c>
      <c r="K209" s="14" t="s">
        <v>273</v>
      </c>
      <c r="L209" s="2">
        <v>16795</v>
      </c>
      <c r="M209" s="14" t="s">
        <v>273</v>
      </c>
      <c r="N209" s="15">
        <v>40201060</v>
      </c>
    </row>
    <row r="210" spans="1:14" s="2" customFormat="1" hidden="1" x14ac:dyDescent="0.35">
      <c r="A210" s="14" t="s">
        <v>374</v>
      </c>
      <c r="B210" s="14">
        <v>322295</v>
      </c>
      <c r="C210" s="14" t="s">
        <v>83</v>
      </c>
      <c r="D210" s="14" t="s">
        <v>84</v>
      </c>
      <c r="E210" s="14" t="s">
        <v>29</v>
      </c>
      <c r="F210" s="14" t="s">
        <v>270</v>
      </c>
      <c r="G210" s="16">
        <v>45102020</v>
      </c>
      <c r="H210" s="14" t="s">
        <v>271</v>
      </c>
      <c r="I210" s="14" t="s">
        <v>272</v>
      </c>
      <c r="J210" s="15">
        <v>40201060</v>
      </c>
      <c r="K210" s="14" t="s">
        <v>273</v>
      </c>
      <c r="L210" s="2">
        <v>137630</v>
      </c>
      <c r="M210" s="14" t="s">
        <v>273</v>
      </c>
      <c r="N210" s="15">
        <v>40201060</v>
      </c>
    </row>
    <row r="211" spans="1:14" s="2" customFormat="1" hidden="1" x14ac:dyDescent="0.35">
      <c r="A211" s="14" t="s">
        <v>375</v>
      </c>
      <c r="B211" s="14">
        <v>278145</v>
      </c>
      <c r="C211" s="14" t="s">
        <v>129</v>
      </c>
      <c r="D211" s="14" t="s">
        <v>200</v>
      </c>
      <c r="E211" s="14" t="s">
        <v>40</v>
      </c>
      <c r="F211" s="14" t="s">
        <v>115</v>
      </c>
      <c r="G211" s="16">
        <v>30101040</v>
      </c>
      <c r="H211" s="14" t="s">
        <v>304</v>
      </c>
      <c r="I211" s="14" t="s">
        <v>115</v>
      </c>
      <c r="J211" s="15">
        <v>30101040</v>
      </c>
      <c r="K211" s="14" t="s">
        <v>116</v>
      </c>
      <c r="L211" s="2">
        <v>127229</v>
      </c>
      <c r="M211" s="14" t="s">
        <v>116</v>
      </c>
      <c r="N211" s="15">
        <v>30101040</v>
      </c>
    </row>
    <row r="212" spans="1:14" s="2" customFormat="1" hidden="1" x14ac:dyDescent="0.35">
      <c r="A212" s="14" t="s">
        <v>376</v>
      </c>
      <c r="B212" s="14">
        <v>4481</v>
      </c>
      <c r="C212" s="14" t="s">
        <v>83</v>
      </c>
      <c r="D212" s="14" t="s">
        <v>84</v>
      </c>
      <c r="E212" s="14" t="s">
        <v>29</v>
      </c>
      <c r="F212" s="14" t="s">
        <v>85</v>
      </c>
      <c r="G212" s="16">
        <v>60101080</v>
      </c>
      <c r="H212" s="14" t="s">
        <v>86</v>
      </c>
      <c r="I212" s="14" t="s">
        <v>85</v>
      </c>
      <c r="J212" s="15">
        <v>60108020</v>
      </c>
      <c r="K212" s="14" t="s">
        <v>91</v>
      </c>
      <c r="L212" s="2">
        <v>14369</v>
      </c>
      <c r="M212" s="14" t="s">
        <v>91</v>
      </c>
      <c r="N212" s="15">
        <v>60108020</v>
      </c>
    </row>
    <row r="213" spans="1:14" s="2" customFormat="1" hidden="1" x14ac:dyDescent="0.35">
      <c r="A213" s="14" t="s">
        <v>377</v>
      </c>
      <c r="B213" s="14">
        <v>267975</v>
      </c>
      <c r="C213" s="14" t="s">
        <v>83</v>
      </c>
      <c r="D213" s="14" t="s">
        <v>84</v>
      </c>
      <c r="E213" s="14" t="s">
        <v>29</v>
      </c>
      <c r="F213" s="14" t="s">
        <v>272</v>
      </c>
      <c r="G213" s="16">
        <v>40102010</v>
      </c>
      <c r="H213" s="14" t="s">
        <v>276</v>
      </c>
      <c r="I213" s="14" t="s">
        <v>272</v>
      </c>
      <c r="J213" s="15">
        <v>40201050</v>
      </c>
      <c r="K213" s="14" t="s">
        <v>277</v>
      </c>
      <c r="L213" s="2">
        <v>121262</v>
      </c>
      <c r="M213" s="14" t="s">
        <v>277</v>
      </c>
      <c r="N213" s="15">
        <v>40201050</v>
      </c>
    </row>
    <row r="214" spans="1:14" s="2" customFormat="1" x14ac:dyDescent="0.35">
      <c r="A214" s="14" t="s">
        <v>378</v>
      </c>
      <c r="B214" s="14">
        <v>44277</v>
      </c>
      <c r="C214" s="14" t="s">
        <v>83</v>
      </c>
      <c r="D214" s="14" t="s">
        <v>93</v>
      </c>
      <c r="E214" s="14" t="s">
        <v>39</v>
      </c>
      <c r="F214" s="14" t="s">
        <v>270</v>
      </c>
      <c r="G214" s="16">
        <v>45102020</v>
      </c>
      <c r="H214" s="14" t="s">
        <v>271</v>
      </c>
      <c r="I214" s="14" t="s">
        <v>166</v>
      </c>
      <c r="J214" s="15">
        <v>20202030</v>
      </c>
      <c r="K214" s="14" t="s">
        <v>271</v>
      </c>
      <c r="L214" s="2">
        <v>4794</v>
      </c>
      <c r="M214" s="14" t="s">
        <v>271</v>
      </c>
      <c r="N214" s="15">
        <v>20202030</v>
      </c>
    </row>
    <row r="215" spans="1:14" s="2" customFormat="1" hidden="1" x14ac:dyDescent="0.35">
      <c r="A215" s="14" t="s">
        <v>379</v>
      </c>
      <c r="B215" s="14">
        <v>41015</v>
      </c>
      <c r="C215" s="14" t="s">
        <v>83</v>
      </c>
      <c r="D215" s="14" t="s">
        <v>84</v>
      </c>
      <c r="E215" s="14" t="s">
        <v>29</v>
      </c>
      <c r="F215" s="14" t="s">
        <v>85</v>
      </c>
      <c r="G215" s="16">
        <v>60101080</v>
      </c>
      <c r="H215" s="14" t="s">
        <v>86</v>
      </c>
      <c r="I215" s="14" t="s">
        <v>85</v>
      </c>
      <c r="J215" s="15">
        <v>60108020</v>
      </c>
      <c r="K215" s="14" t="s">
        <v>91</v>
      </c>
      <c r="L215" s="2">
        <v>4810</v>
      </c>
      <c r="M215" s="14" t="s">
        <v>91</v>
      </c>
      <c r="N215" s="15">
        <v>60108020</v>
      </c>
    </row>
    <row r="216" spans="1:14" s="2" customFormat="1" hidden="1" x14ac:dyDescent="0.35">
      <c r="A216" s="14" t="s">
        <v>380</v>
      </c>
      <c r="B216" s="14">
        <v>10985</v>
      </c>
      <c r="C216" s="14" t="s">
        <v>153</v>
      </c>
      <c r="D216" s="14" t="s">
        <v>154</v>
      </c>
      <c r="E216" s="14" t="s">
        <v>155</v>
      </c>
      <c r="F216" s="14" t="s">
        <v>115</v>
      </c>
      <c r="G216" s="16">
        <v>30101040</v>
      </c>
      <c r="H216" s="14" t="s">
        <v>304</v>
      </c>
      <c r="I216" s="14" t="s">
        <v>115</v>
      </c>
      <c r="J216" s="15">
        <v>30101040</v>
      </c>
      <c r="K216" s="14" t="s">
        <v>116</v>
      </c>
      <c r="L216" s="2">
        <v>19691</v>
      </c>
      <c r="M216" s="14" t="s">
        <v>116</v>
      </c>
      <c r="N216" s="15">
        <v>30101040</v>
      </c>
    </row>
    <row r="217" spans="1:14" s="2" customFormat="1" hidden="1" x14ac:dyDescent="0.35">
      <c r="A217" s="14" t="s">
        <v>381</v>
      </c>
      <c r="B217" s="14">
        <v>43730</v>
      </c>
      <c r="C217" s="14" t="s">
        <v>118</v>
      </c>
      <c r="D217" s="14" t="s">
        <v>119</v>
      </c>
      <c r="E217" s="14" t="s">
        <v>34</v>
      </c>
      <c r="F217" s="14" t="s">
        <v>85</v>
      </c>
      <c r="G217" s="16">
        <v>60101060</v>
      </c>
      <c r="H217" s="14" t="s">
        <v>280</v>
      </c>
      <c r="I217" s="14" t="s">
        <v>85</v>
      </c>
      <c r="J217" s="15">
        <v>60106010</v>
      </c>
      <c r="K217" s="14" t="s">
        <v>281</v>
      </c>
      <c r="L217" s="2">
        <v>5187</v>
      </c>
      <c r="M217" s="14" t="s">
        <v>281</v>
      </c>
      <c r="N217" s="15">
        <v>60106010</v>
      </c>
    </row>
    <row r="218" spans="1:14" s="2" customFormat="1" hidden="1" x14ac:dyDescent="0.35">
      <c r="A218" s="14" t="s">
        <v>382</v>
      </c>
      <c r="B218" s="14">
        <v>40872</v>
      </c>
      <c r="C218" s="14" t="s">
        <v>140</v>
      </c>
      <c r="D218" s="14" t="s">
        <v>141</v>
      </c>
      <c r="E218" s="14" t="s">
        <v>45</v>
      </c>
      <c r="F218" s="14" t="s">
        <v>115</v>
      </c>
      <c r="G218" s="16">
        <v>30101040</v>
      </c>
      <c r="H218" s="14" t="s">
        <v>304</v>
      </c>
      <c r="I218" s="14" t="s">
        <v>115</v>
      </c>
      <c r="J218" s="15">
        <v>30101040</v>
      </c>
      <c r="K218" s="14" t="s">
        <v>116</v>
      </c>
      <c r="L218" s="2">
        <v>21082</v>
      </c>
      <c r="M218" s="14" t="s">
        <v>116</v>
      </c>
      <c r="N218" s="15">
        <v>30101040</v>
      </c>
    </row>
    <row r="219" spans="1:14" s="2" customFormat="1" x14ac:dyDescent="0.35">
      <c r="A219" s="14" t="s">
        <v>59</v>
      </c>
      <c r="B219" s="14">
        <v>3781</v>
      </c>
      <c r="C219" s="14" t="s">
        <v>83</v>
      </c>
      <c r="D219" s="14" t="s">
        <v>93</v>
      </c>
      <c r="E219" s="14" t="s">
        <v>39</v>
      </c>
      <c r="F219" s="14" t="s">
        <v>270</v>
      </c>
      <c r="G219" s="16">
        <v>45102020</v>
      </c>
      <c r="H219" s="14" t="s">
        <v>271</v>
      </c>
      <c r="I219" s="14" t="s">
        <v>166</v>
      </c>
      <c r="J219" s="15">
        <v>20202010</v>
      </c>
      <c r="K219" s="14" t="s">
        <v>267</v>
      </c>
      <c r="L219" s="2">
        <v>11362</v>
      </c>
      <c r="M219" s="14" t="s">
        <v>267</v>
      </c>
      <c r="N219" s="15">
        <v>20202010</v>
      </c>
    </row>
    <row r="220" spans="1:14" s="2" customFormat="1" hidden="1" x14ac:dyDescent="0.35">
      <c r="A220" s="14" t="s">
        <v>65</v>
      </c>
      <c r="B220" s="14">
        <v>33850</v>
      </c>
      <c r="C220" s="14" t="s">
        <v>83</v>
      </c>
      <c r="D220" s="14" t="s">
        <v>84</v>
      </c>
      <c r="E220" s="14" t="s">
        <v>29</v>
      </c>
      <c r="F220" s="14" t="s">
        <v>270</v>
      </c>
      <c r="G220" s="16">
        <v>45102020</v>
      </c>
      <c r="H220" s="14" t="s">
        <v>271</v>
      </c>
      <c r="I220" s="14" t="s">
        <v>272</v>
      </c>
      <c r="J220" s="15">
        <v>40201060</v>
      </c>
      <c r="K220" s="14" t="s">
        <v>273</v>
      </c>
      <c r="L220" s="2">
        <v>5929</v>
      </c>
      <c r="M220" s="14" t="s">
        <v>273</v>
      </c>
      <c r="N220" s="15">
        <v>40201060</v>
      </c>
    </row>
    <row r="221" spans="1:14" s="2" customFormat="1" hidden="1" x14ac:dyDescent="0.35">
      <c r="A221" s="14" t="s">
        <v>383</v>
      </c>
      <c r="B221" s="14">
        <v>4689</v>
      </c>
      <c r="C221" s="14" t="s">
        <v>83</v>
      </c>
      <c r="D221" s="14" t="s">
        <v>93</v>
      </c>
      <c r="E221" s="14" t="s">
        <v>39</v>
      </c>
      <c r="F221" s="14" t="s">
        <v>115</v>
      </c>
      <c r="G221" s="16">
        <v>30101040</v>
      </c>
      <c r="H221" s="14" t="s">
        <v>304</v>
      </c>
      <c r="I221" s="14" t="s">
        <v>115</v>
      </c>
      <c r="J221" s="15">
        <v>30101040</v>
      </c>
      <c r="K221" s="14" t="s">
        <v>116</v>
      </c>
      <c r="L221" s="2">
        <v>11902</v>
      </c>
      <c r="M221" s="14" t="s">
        <v>116</v>
      </c>
      <c r="N221" s="15">
        <v>30101040</v>
      </c>
    </row>
    <row r="222" spans="1:14" s="2" customFormat="1" hidden="1" x14ac:dyDescent="0.35">
      <c r="A222" s="14" t="s">
        <v>384</v>
      </c>
      <c r="B222" s="14">
        <v>20297</v>
      </c>
      <c r="C222" s="14" t="s">
        <v>83</v>
      </c>
      <c r="D222" s="14" t="s">
        <v>93</v>
      </c>
      <c r="E222" s="14" t="s">
        <v>39</v>
      </c>
      <c r="F222" s="14" t="s">
        <v>85</v>
      </c>
      <c r="G222" s="16">
        <v>60101080</v>
      </c>
      <c r="H222" s="14" t="s">
        <v>86</v>
      </c>
      <c r="I222" s="14" t="s">
        <v>85</v>
      </c>
      <c r="J222" s="15">
        <v>60108010</v>
      </c>
      <c r="K222" s="14" t="s">
        <v>89</v>
      </c>
      <c r="L222" s="2">
        <v>8195</v>
      </c>
      <c r="M222" s="14" t="s">
        <v>89</v>
      </c>
      <c r="N222" s="15">
        <v>60108010</v>
      </c>
    </row>
    <row r="223" spans="1:14" s="2" customFormat="1" hidden="1" x14ac:dyDescent="0.35">
      <c r="A223" s="14" t="s">
        <v>64</v>
      </c>
      <c r="B223" s="14">
        <v>798597</v>
      </c>
      <c r="C223" s="14" t="s">
        <v>112</v>
      </c>
      <c r="D223" s="14" t="s">
        <v>84</v>
      </c>
      <c r="E223" s="14" t="s">
        <v>29</v>
      </c>
      <c r="F223" s="14" t="s">
        <v>270</v>
      </c>
      <c r="G223" s="16">
        <v>45102020</v>
      </c>
      <c r="H223" s="14" t="s">
        <v>271</v>
      </c>
      <c r="I223" s="14" t="s">
        <v>272</v>
      </c>
      <c r="J223" s="15">
        <v>40201060</v>
      </c>
      <c r="K223" s="14" t="s">
        <v>273</v>
      </c>
      <c r="L223" s="2">
        <v>198736</v>
      </c>
      <c r="M223" s="14" t="s">
        <v>273</v>
      </c>
      <c r="N223" s="15">
        <v>40201060</v>
      </c>
    </row>
    <row r="224" spans="1:14" s="2" customFormat="1" hidden="1" x14ac:dyDescent="0.35">
      <c r="A224" s="14" t="s">
        <v>385</v>
      </c>
      <c r="B224" s="14">
        <v>4888</v>
      </c>
      <c r="C224" s="14" t="s">
        <v>83</v>
      </c>
      <c r="D224" s="14" t="s">
        <v>84</v>
      </c>
      <c r="E224" s="14" t="s">
        <v>29</v>
      </c>
      <c r="F224" s="14" t="s">
        <v>115</v>
      </c>
      <c r="G224" s="16">
        <v>30101040</v>
      </c>
      <c r="H224" s="14" t="s">
        <v>304</v>
      </c>
      <c r="I224" s="14" t="s">
        <v>115</v>
      </c>
      <c r="J224" s="15">
        <v>30101040</v>
      </c>
      <c r="K224" s="14" t="s">
        <v>116</v>
      </c>
      <c r="L224" s="2">
        <v>16187</v>
      </c>
      <c r="M224" s="14" t="s">
        <v>116</v>
      </c>
      <c r="N224" s="15">
        <v>30101040</v>
      </c>
    </row>
    <row r="225" spans="1:14" s="2" customFormat="1" hidden="1" x14ac:dyDescent="0.35">
      <c r="A225" s="14" t="s">
        <v>386</v>
      </c>
      <c r="B225" s="14">
        <v>31502</v>
      </c>
      <c r="C225" s="14" t="s">
        <v>105</v>
      </c>
      <c r="D225" s="14" t="s">
        <v>127</v>
      </c>
      <c r="E225" s="14" t="s">
        <v>36</v>
      </c>
      <c r="F225" s="14" t="s">
        <v>85</v>
      </c>
      <c r="G225" s="16">
        <v>60101080</v>
      </c>
      <c r="H225" s="14" t="s">
        <v>86</v>
      </c>
      <c r="I225" s="14" t="s">
        <v>85</v>
      </c>
      <c r="J225" s="15">
        <v>60108020</v>
      </c>
      <c r="K225" s="14" t="s">
        <v>91</v>
      </c>
      <c r="L225" s="2">
        <v>19800</v>
      </c>
      <c r="M225" s="14" t="s">
        <v>91</v>
      </c>
      <c r="N225" s="15">
        <v>60108020</v>
      </c>
    </row>
    <row r="226" spans="1:14" s="2" customFormat="1" hidden="1" x14ac:dyDescent="0.35">
      <c r="A226" s="14" t="s">
        <v>387</v>
      </c>
      <c r="B226" s="14">
        <v>7308</v>
      </c>
      <c r="C226" s="14" t="s">
        <v>170</v>
      </c>
      <c r="D226" s="14" t="s">
        <v>171</v>
      </c>
      <c r="E226" s="14" t="s">
        <v>33</v>
      </c>
      <c r="F226" s="14" t="s">
        <v>272</v>
      </c>
      <c r="G226" s="16">
        <v>40102010</v>
      </c>
      <c r="H226" s="14" t="s">
        <v>276</v>
      </c>
      <c r="I226" s="14" t="s">
        <v>272</v>
      </c>
      <c r="J226" s="15">
        <v>40201050</v>
      </c>
      <c r="K226" s="14" t="s">
        <v>277</v>
      </c>
      <c r="L226" s="2">
        <v>23118</v>
      </c>
      <c r="M226" s="14" t="s">
        <v>277</v>
      </c>
      <c r="N226" s="15">
        <v>40201050</v>
      </c>
    </row>
    <row r="227" spans="1:14" s="2" customFormat="1" hidden="1" x14ac:dyDescent="0.35">
      <c r="A227" s="14" t="s">
        <v>67</v>
      </c>
      <c r="B227" s="14">
        <v>3727</v>
      </c>
      <c r="C227" s="14" t="s">
        <v>83</v>
      </c>
      <c r="D227" s="14" t="s">
        <v>93</v>
      </c>
      <c r="E227" s="14" t="s">
        <v>39</v>
      </c>
      <c r="F227" s="14" t="s">
        <v>270</v>
      </c>
      <c r="G227" s="16">
        <v>45102020</v>
      </c>
      <c r="H227" s="14" t="s">
        <v>271</v>
      </c>
      <c r="I227" s="14" t="s">
        <v>272</v>
      </c>
      <c r="J227" s="15">
        <v>40201060</v>
      </c>
      <c r="K227" s="14" t="s">
        <v>273</v>
      </c>
      <c r="L227" s="2">
        <v>5310</v>
      </c>
      <c r="M227" s="14" t="s">
        <v>273</v>
      </c>
      <c r="N227" s="15">
        <v>40201060</v>
      </c>
    </row>
    <row r="228" spans="1:14" s="2" customFormat="1" hidden="1" x14ac:dyDescent="0.35">
      <c r="A228" s="14" t="s">
        <v>388</v>
      </c>
      <c r="B228" s="14">
        <v>323490</v>
      </c>
      <c r="C228" s="14" t="s">
        <v>83</v>
      </c>
      <c r="D228" s="14" t="s">
        <v>84</v>
      </c>
      <c r="E228" s="14" t="s">
        <v>29</v>
      </c>
      <c r="F228" s="14" t="s">
        <v>272</v>
      </c>
      <c r="G228" s="16">
        <v>40102010</v>
      </c>
      <c r="H228" s="14" t="s">
        <v>276</v>
      </c>
      <c r="I228" s="14" t="s">
        <v>272</v>
      </c>
      <c r="J228" s="15">
        <v>40201050</v>
      </c>
      <c r="K228" s="14" t="s">
        <v>277</v>
      </c>
      <c r="L228" s="2">
        <v>137937</v>
      </c>
      <c r="M228" s="14" t="s">
        <v>277</v>
      </c>
      <c r="N228" s="15">
        <v>40201050</v>
      </c>
    </row>
    <row r="229" spans="1:14" s="2" customFormat="1" hidden="1" x14ac:dyDescent="0.35">
      <c r="A229" s="14" t="s">
        <v>61</v>
      </c>
      <c r="B229" s="14">
        <v>35144</v>
      </c>
      <c r="C229" s="14" t="s">
        <v>83</v>
      </c>
      <c r="D229" s="14" t="s">
        <v>84</v>
      </c>
      <c r="E229" s="14" t="s">
        <v>29</v>
      </c>
      <c r="F229" s="14" t="s">
        <v>270</v>
      </c>
      <c r="G229" s="16">
        <v>45102020</v>
      </c>
      <c r="H229" s="14" t="s">
        <v>271</v>
      </c>
      <c r="I229" s="14" t="s">
        <v>272</v>
      </c>
      <c r="J229" s="15">
        <v>40201060</v>
      </c>
      <c r="K229" s="14" t="s">
        <v>273</v>
      </c>
      <c r="L229" s="2">
        <v>2298</v>
      </c>
      <c r="M229" s="14" t="s">
        <v>273</v>
      </c>
      <c r="N229" s="15">
        <v>40201060</v>
      </c>
    </row>
    <row r="230" spans="1:14" s="2" customFormat="1" hidden="1" x14ac:dyDescent="0.35">
      <c r="A230" s="14" t="s">
        <v>389</v>
      </c>
      <c r="B230" s="14">
        <v>43951</v>
      </c>
      <c r="C230" s="14" t="s">
        <v>83</v>
      </c>
      <c r="D230" s="14" t="s">
        <v>84</v>
      </c>
      <c r="E230" s="14" t="s">
        <v>29</v>
      </c>
      <c r="F230" s="14" t="s">
        <v>270</v>
      </c>
      <c r="G230" s="16">
        <v>45102020</v>
      </c>
      <c r="H230" s="14" t="s">
        <v>271</v>
      </c>
      <c r="I230" s="14" t="s">
        <v>272</v>
      </c>
      <c r="J230" s="15">
        <v>40201060</v>
      </c>
      <c r="K230" s="14" t="s">
        <v>273</v>
      </c>
      <c r="L230" s="2">
        <v>16451</v>
      </c>
      <c r="M230" s="14" t="s">
        <v>273</v>
      </c>
      <c r="N230" s="15">
        <v>40201060</v>
      </c>
    </row>
    <row r="231" spans="1:14" s="2" customFormat="1" x14ac:dyDescent="0.35">
      <c r="A231" s="14" t="s">
        <v>390</v>
      </c>
      <c r="B231" s="14">
        <v>213297</v>
      </c>
      <c r="C231" s="14" t="s">
        <v>83</v>
      </c>
      <c r="D231" s="14" t="s">
        <v>93</v>
      </c>
      <c r="E231" s="14" t="s">
        <v>39</v>
      </c>
      <c r="F231" s="14" t="s">
        <v>270</v>
      </c>
      <c r="G231" s="16">
        <v>45102020</v>
      </c>
      <c r="H231" s="14" t="s">
        <v>271</v>
      </c>
      <c r="I231" s="14" t="s">
        <v>166</v>
      </c>
      <c r="J231" s="15">
        <v>20202030</v>
      </c>
      <c r="K231" s="14" t="s">
        <v>271</v>
      </c>
      <c r="L231" s="2">
        <v>111836</v>
      </c>
      <c r="M231" s="14" t="s">
        <v>271</v>
      </c>
      <c r="N231" s="15">
        <v>20202030</v>
      </c>
    </row>
    <row r="232" spans="1:14" s="2" customFormat="1" hidden="1" x14ac:dyDescent="0.35">
      <c r="A232" s="14" t="s">
        <v>391</v>
      </c>
      <c r="B232" s="14">
        <v>8248600</v>
      </c>
      <c r="C232" s="14" t="s">
        <v>143</v>
      </c>
      <c r="D232" s="14" t="s">
        <v>144</v>
      </c>
      <c r="E232" s="14" t="s">
        <v>47</v>
      </c>
      <c r="F232" s="14" t="s">
        <v>270</v>
      </c>
      <c r="G232" s="16">
        <v>45102020</v>
      </c>
      <c r="H232" s="14" t="s">
        <v>271</v>
      </c>
      <c r="I232" s="14" t="s">
        <v>272</v>
      </c>
      <c r="J232" s="15">
        <v>40201060</v>
      </c>
      <c r="K232" s="14" t="s">
        <v>273</v>
      </c>
      <c r="L232" s="2">
        <v>335600</v>
      </c>
      <c r="M232" s="14" t="s">
        <v>273</v>
      </c>
      <c r="N232" s="15">
        <v>40201060</v>
      </c>
    </row>
    <row r="233" spans="1:14" s="2" customFormat="1" hidden="1" x14ac:dyDescent="0.35">
      <c r="A233" s="14" t="s">
        <v>392</v>
      </c>
      <c r="B233" s="14">
        <v>8027016</v>
      </c>
      <c r="C233" s="14" t="s">
        <v>132</v>
      </c>
      <c r="D233" s="14" t="s">
        <v>133</v>
      </c>
      <c r="E233" s="14" t="s">
        <v>48</v>
      </c>
      <c r="F233" s="14" t="s">
        <v>85</v>
      </c>
      <c r="G233" s="16">
        <v>60101080</v>
      </c>
      <c r="H233" s="14" t="s">
        <v>86</v>
      </c>
      <c r="I233" s="14" t="s">
        <v>85</v>
      </c>
      <c r="J233" s="15">
        <v>60108010</v>
      </c>
      <c r="K233" s="14" t="s">
        <v>89</v>
      </c>
      <c r="L233" s="2">
        <v>280199</v>
      </c>
      <c r="M233" s="14" t="s">
        <v>89</v>
      </c>
      <c r="N233" s="15">
        <v>60108010</v>
      </c>
    </row>
    <row r="234" spans="1:14" s="2" customFormat="1" hidden="1" x14ac:dyDescent="0.35">
      <c r="A234" s="14" t="s">
        <v>393</v>
      </c>
      <c r="B234" s="14">
        <v>8184287</v>
      </c>
      <c r="C234" s="14" t="s">
        <v>225</v>
      </c>
      <c r="D234" s="14" t="s">
        <v>226</v>
      </c>
      <c r="E234" s="14" t="s">
        <v>227</v>
      </c>
      <c r="F234" s="14" t="s">
        <v>272</v>
      </c>
      <c r="G234" s="16">
        <v>40102010</v>
      </c>
      <c r="H234" s="14" t="s">
        <v>276</v>
      </c>
      <c r="I234" s="14" t="s">
        <v>272</v>
      </c>
      <c r="J234" s="15">
        <v>40201050</v>
      </c>
      <c r="K234" s="14" t="s">
        <v>277</v>
      </c>
      <c r="L234" s="2">
        <v>329477</v>
      </c>
      <c r="M234" s="14" t="s">
        <v>277</v>
      </c>
      <c r="N234" s="15">
        <v>40201050</v>
      </c>
    </row>
    <row r="235" spans="1:14" s="2" customFormat="1" hidden="1" x14ac:dyDescent="0.35">
      <c r="A235" s="14" t="s">
        <v>394</v>
      </c>
      <c r="B235" s="14">
        <v>209246</v>
      </c>
      <c r="C235" s="14" t="s">
        <v>112</v>
      </c>
      <c r="D235" s="14" t="s">
        <v>113</v>
      </c>
      <c r="E235" s="14" t="s">
        <v>27</v>
      </c>
      <c r="F235" s="14" t="s">
        <v>270</v>
      </c>
      <c r="G235" s="16">
        <v>45102020</v>
      </c>
      <c r="H235" s="14" t="s">
        <v>271</v>
      </c>
      <c r="I235" s="14" t="s">
        <v>272</v>
      </c>
      <c r="J235" s="15">
        <v>40201060</v>
      </c>
      <c r="K235" s="14" t="s">
        <v>273</v>
      </c>
      <c r="L235" s="2">
        <v>108766</v>
      </c>
      <c r="M235" s="14" t="s">
        <v>273</v>
      </c>
      <c r="N235" s="15">
        <v>40201060</v>
      </c>
    </row>
    <row r="236" spans="1:14" s="2" customFormat="1" hidden="1" x14ac:dyDescent="0.35">
      <c r="A236" s="14" t="s">
        <v>395</v>
      </c>
      <c r="B236" s="14">
        <v>8169530</v>
      </c>
      <c r="C236" s="14" t="s">
        <v>112</v>
      </c>
      <c r="D236" s="14" t="s">
        <v>113</v>
      </c>
      <c r="E236" s="14" t="s">
        <v>27</v>
      </c>
      <c r="F236" s="14" t="s">
        <v>115</v>
      </c>
      <c r="G236" s="16">
        <v>30101040</v>
      </c>
      <c r="H236" s="14" t="s">
        <v>304</v>
      </c>
      <c r="I236" s="14" t="s">
        <v>115</v>
      </c>
      <c r="J236" s="15">
        <v>30101040</v>
      </c>
      <c r="K236" s="14" t="s">
        <v>116</v>
      </c>
      <c r="L236" s="2">
        <v>309840</v>
      </c>
      <c r="M236" s="14" t="s">
        <v>116</v>
      </c>
      <c r="N236" s="15">
        <v>30101040</v>
      </c>
    </row>
    <row r="237" spans="1:14" s="2" customFormat="1" hidden="1" x14ac:dyDescent="0.35">
      <c r="A237" s="14" t="s">
        <v>396</v>
      </c>
      <c r="B237" s="14">
        <v>8180005</v>
      </c>
      <c r="C237" s="14" t="s">
        <v>105</v>
      </c>
      <c r="D237" s="14" t="s">
        <v>84</v>
      </c>
      <c r="E237" s="14" t="s">
        <v>29</v>
      </c>
      <c r="F237" s="14" t="s">
        <v>270</v>
      </c>
      <c r="G237" s="16">
        <v>45102020</v>
      </c>
      <c r="H237" s="14" t="s">
        <v>271</v>
      </c>
      <c r="I237" s="14" t="s">
        <v>272</v>
      </c>
      <c r="J237" s="15">
        <v>40201060</v>
      </c>
      <c r="K237" s="14" t="s">
        <v>273</v>
      </c>
      <c r="L237" s="2">
        <v>322475</v>
      </c>
      <c r="M237" s="14" t="s">
        <v>273</v>
      </c>
      <c r="N237" s="15">
        <v>40201060</v>
      </c>
    </row>
    <row r="238" spans="1:14" s="2" customFormat="1" hidden="1" x14ac:dyDescent="0.35">
      <c r="A238" s="14" t="s">
        <v>397</v>
      </c>
      <c r="B238" s="14">
        <v>8179568</v>
      </c>
      <c r="C238" s="14" t="s">
        <v>83</v>
      </c>
      <c r="D238" s="14" t="s">
        <v>84</v>
      </c>
      <c r="E238" s="14" t="s">
        <v>29</v>
      </c>
      <c r="F238" s="14" t="s">
        <v>270</v>
      </c>
      <c r="G238" s="16">
        <v>45102020</v>
      </c>
      <c r="H238" s="14" t="s">
        <v>271</v>
      </c>
      <c r="I238" s="14" t="s">
        <v>272</v>
      </c>
      <c r="J238" s="15">
        <v>40201060</v>
      </c>
      <c r="K238" s="14" t="s">
        <v>273</v>
      </c>
      <c r="L238" s="2">
        <v>321455</v>
      </c>
      <c r="M238" s="14" t="s">
        <v>273</v>
      </c>
      <c r="N238" s="15">
        <v>40201060</v>
      </c>
    </row>
    <row r="239" spans="1:14" s="2" customFormat="1" hidden="1" x14ac:dyDescent="0.35">
      <c r="A239" s="14" t="s">
        <v>398</v>
      </c>
      <c r="B239" s="14">
        <v>466237</v>
      </c>
      <c r="C239" s="14" t="s">
        <v>83</v>
      </c>
      <c r="D239" s="14" t="s">
        <v>84</v>
      </c>
      <c r="E239" s="14" t="s">
        <v>29</v>
      </c>
      <c r="F239" s="14" t="s">
        <v>85</v>
      </c>
      <c r="G239" s="16">
        <v>60101060</v>
      </c>
      <c r="H239" s="14" t="s">
        <v>280</v>
      </c>
      <c r="I239" s="14" t="s">
        <v>85</v>
      </c>
      <c r="J239" s="15">
        <v>60106010</v>
      </c>
      <c r="K239" s="14" t="s">
        <v>281</v>
      </c>
      <c r="L239" s="2">
        <v>153204</v>
      </c>
      <c r="M239" s="14" t="s">
        <v>281</v>
      </c>
      <c r="N239" s="15">
        <v>60106010</v>
      </c>
    </row>
    <row r="240" spans="1:14" s="2" customFormat="1" hidden="1" x14ac:dyDescent="0.35">
      <c r="A240" s="14" t="s">
        <v>399</v>
      </c>
      <c r="B240" s="14">
        <v>18720</v>
      </c>
      <c r="C240" s="14" t="s">
        <v>83</v>
      </c>
      <c r="D240" s="14" t="s">
        <v>84</v>
      </c>
      <c r="E240" s="14" t="s">
        <v>29</v>
      </c>
      <c r="F240" s="14" t="s">
        <v>272</v>
      </c>
      <c r="G240" s="16">
        <v>40102010</v>
      </c>
      <c r="H240" s="14" t="s">
        <v>276</v>
      </c>
      <c r="I240" s="14" t="s">
        <v>272</v>
      </c>
      <c r="J240" s="15">
        <v>40101015</v>
      </c>
      <c r="K240" s="14" t="s">
        <v>345</v>
      </c>
      <c r="L240" s="2">
        <v>5321</v>
      </c>
      <c r="M240" s="14" t="s">
        <v>345</v>
      </c>
      <c r="N240" s="15">
        <v>40101015</v>
      </c>
    </row>
    <row r="241" spans="1:14" s="2" customFormat="1" hidden="1" x14ac:dyDescent="0.35">
      <c r="A241" s="14" t="s">
        <v>400</v>
      </c>
      <c r="B241" s="14">
        <v>43592</v>
      </c>
      <c r="C241" s="14" t="s">
        <v>118</v>
      </c>
      <c r="D241" s="14" t="s">
        <v>119</v>
      </c>
      <c r="E241" s="14" t="s">
        <v>34</v>
      </c>
      <c r="F241" s="14" t="s">
        <v>85</v>
      </c>
      <c r="G241" s="16">
        <v>60101060</v>
      </c>
      <c r="H241" s="14" t="s">
        <v>280</v>
      </c>
      <c r="I241" s="14" t="s">
        <v>85</v>
      </c>
      <c r="J241" s="15">
        <v>60106010</v>
      </c>
      <c r="K241" s="14" t="s">
        <v>281</v>
      </c>
      <c r="L241" s="2">
        <v>15371</v>
      </c>
      <c r="M241" s="14" t="s">
        <v>281</v>
      </c>
      <c r="N241" s="15">
        <v>60106010</v>
      </c>
    </row>
    <row r="242" spans="1:14" s="2" customFormat="1" hidden="1" x14ac:dyDescent="0.35">
      <c r="A242" s="14" t="s">
        <v>401</v>
      </c>
      <c r="B242" s="14">
        <v>280466</v>
      </c>
      <c r="C242" s="14" t="s">
        <v>402</v>
      </c>
      <c r="D242" s="14" t="s">
        <v>403</v>
      </c>
      <c r="E242" s="14" t="s">
        <v>404</v>
      </c>
      <c r="F242" s="14" t="s">
        <v>115</v>
      </c>
      <c r="G242" s="16">
        <v>30101040</v>
      </c>
      <c r="H242" s="14" t="s">
        <v>304</v>
      </c>
      <c r="I242" s="14" t="s">
        <v>115</v>
      </c>
      <c r="J242" s="15">
        <v>30101040</v>
      </c>
      <c r="K242" s="14" t="s">
        <v>116</v>
      </c>
      <c r="L242" s="2">
        <v>128386</v>
      </c>
      <c r="M242" s="14" t="s">
        <v>116</v>
      </c>
      <c r="N242" s="15">
        <v>30101040</v>
      </c>
    </row>
    <row r="243" spans="1:14" s="2" customFormat="1" hidden="1" x14ac:dyDescent="0.35">
      <c r="A243" s="14" t="s">
        <v>405</v>
      </c>
      <c r="B243" s="14">
        <v>26948</v>
      </c>
      <c r="C243" s="14" t="s">
        <v>83</v>
      </c>
      <c r="D243" s="14" t="s">
        <v>84</v>
      </c>
      <c r="E243" s="14" t="s">
        <v>29</v>
      </c>
      <c r="F243" s="14" t="s">
        <v>85</v>
      </c>
      <c r="G243" s="16">
        <v>60101060</v>
      </c>
      <c r="H243" s="14" t="s">
        <v>280</v>
      </c>
      <c r="I243" s="14" t="s">
        <v>85</v>
      </c>
      <c r="J243" s="15">
        <v>60106010</v>
      </c>
      <c r="K243" s="14" t="s">
        <v>281</v>
      </c>
      <c r="L243" s="2">
        <v>7481</v>
      </c>
      <c r="M243" s="14" t="s">
        <v>281</v>
      </c>
      <c r="N243" s="15">
        <v>60106010</v>
      </c>
    </row>
    <row r="244" spans="1:14" s="2" customFormat="1" hidden="1" x14ac:dyDescent="0.35">
      <c r="A244" s="14" t="s">
        <v>406</v>
      </c>
      <c r="B244" s="14">
        <v>5630</v>
      </c>
      <c r="C244" s="14" t="s">
        <v>83</v>
      </c>
      <c r="D244" s="14" t="s">
        <v>93</v>
      </c>
      <c r="E244" s="14" t="s">
        <v>39</v>
      </c>
      <c r="F244" s="14" t="s">
        <v>272</v>
      </c>
      <c r="G244" s="16">
        <v>40102010</v>
      </c>
      <c r="H244" s="14" t="s">
        <v>276</v>
      </c>
      <c r="I244" s="14" t="s">
        <v>272</v>
      </c>
      <c r="J244" s="15">
        <v>40101015</v>
      </c>
      <c r="K244" s="14" t="s">
        <v>345</v>
      </c>
      <c r="L244" s="2">
        <v>15364</v>
      </c>
      <c r="M244" s="14" t="s">
        <v>345</v>
      </c>
      <c r="N244" s="15">
        <v>40101015</v>
      </c>
    </row>
    <row r="245" spans="1:14" s="2" customFormat="1" hidden="1" x14ac:dyDescent="0.35">
      <c r="A245" s="14" t="s">
        <v>407</v>
      </c>
      <c r="B245" s="14">
        <v>51183</v>
      </c>
      <c r="C245" s="14" t="s">
        <v>83</v>
      </c>
      <c r="D245" s="14" t="s">
        <v>93</v>
      </c>
      <c r="E245" s="14" t="s">
        <v>39</v>
      </c>
      <c r="F245" s="14" t="s">
        <v>272</v>
      </c>
      <c r="G245" s="16">
        <v>40102010</v>
      </c>
      <c r="H245" s="14" t="s">
        <v>276</v>
      </c>
      <c r="I245" s="14" t="s">
        <v>272</v>
      </c>
      <c r="J245" s="15">
        <v>40101015</v>
      </c>
      <c r="K245" s="14" t="s">
        <v>345</v>
      </c>
      <c r="L245" s="2">
        <v>50903</v>
      </c>
      <c r="M245" s="14" t="s">
        <v>345</v>
      </c>
      <c r="N245" s="15">
        <v>40101015</v>
      </c>
    </row>
    <row r="246" spans="1:14" s="2" customFormat="1" hidden="1" x14ac:dyDescent="0.35">
      <c r="A246" s="14" t="s">
        <v>408</v>
      </c>
      <c r="B246" s="14">
        <v>28354</v>
      </c>
      <c r="C246" s="14" t="s">
        <v>83</v>
      </c>
      <c r="D246" s="14" t="s">
        <v>93</v>
      </c>
      <c r="E246" s="14" t="s">
        <v>39</v>
      </c>
      <c r="F246" s="14" t="s">
        <v>272</v>
      </c>
      <c r="G246" s="16">
        <v>40102010</v>
      </c>
      <c r="H246" s="14" t="s">
        <v>276</v>
      </c>
      <c r="I246" s="14" t="s">
        <v>272</v>
      </c>
      <c r="J246" s="15">
        <v>40101015</v>
      </c>
      <c r="K246" s="14" t="s">
        <v>345</v>
      </c>
      <c r="L246" s="2">
        <v>2056</v>
      </c>
      <c r="M246" s="14" t="s">
        <v>345</v>
      </c>
      <c r="N246" s="15">
        <v>40101015</v>
      </c>
    </row>
    <row r="247" spans="1:14" s="2" customFormat="1" hidden="1" x14ac:dyDescent="0.35">
      <c r="A247" s="14" t="s">
        <v>409</v>
      </c>
      <c r="B247" s="14">
        <v>339859</v>
      </c>
      <c r="C247" s="14" t="s">
        <v>83</v>
      </c>
      <c r="D247" s="14" t="s">
        <v>93</v>
      </c>
      <c r="E247" s="14" t="s">
        <v>39</v>
      </c>
      <c r="F247" s="14" t="s">
        <v>272</v>
      </c>
      <c r="G247" s="16">
        <v>40102010</v>
      </c>
      <c r="H247" s="14" t="s">
        <v>276</v>
      </c>
      <c r="I247" s="14" t="s">
        <v>272</v>
      </c>
      <c r="J247" s="15">
        <v>40201050</v>
      </c>
      <c r="K247" s="14" t="s">
        <v>277</v>
      </c>
      <c r="L247" s="2">
        <v>139349</v>
      </c>
      <c r="M247" s="14" t="s">
        <v>277</v>
      </c>
      <c r="N247" s="15">
        <v>40201050</v>
      </c>
    </row>
    <row r="248" spans="1:14" s="2" customFormat="1" hidden="1" x14ac:dyDescent="0.35">
      <c r="A248" s="14" t="s">
        <v>410</v>
      </c>
      <c r="B248" s="14">
        <v>37890</v>
      </c>
      <c r="C248" s="14" t="s">
        <v>83</v>
      </c>
      <c r="D248" s="14" t="s">
        <v>84</v>
      </c>
      <c r="E248" s="14" t="s">
        <v>29</v>
      </c>
      <c r="F248" s="14" t="s">
        <v>272</v>
      </c>
      <c r="G248" s="16">
        <v>40102010</v>
      </c>
      <c r="H248" s="14" t="s">
        <v>276</v>
      </c>
      <c r="I248" s="14" t="s">
        <v>272</v>
      </c>
      <c r="J248" s="15">
        <v>40101015</v>
      </c>
      <c r="K248" s="14" t="s">
        <v>345</v>
      </c>
      <c r="L248" s="2">
        <v>12042</v>
      </c>
      <c r="M248" s="14" t="s">
        <v>345</v>
      </c>
      <c r="N248" s="15">
        <v>40101015</v>
      </c>
    </row>
    <row r="249" spans="1:14" s="2" customFormat="1" x14ac:dyDescent="0.35">
      <c r="A249" s="14" t="s">
        <v>411</v>
      </c>
      <c r="B249" s="14">
        <v>43168</v>
      </c>
      <c r="C249" s="14" t="s">
        <v>83</v>
      </c>
      <c r="D249" s="14" t="s">
        <v>93</v>
      </c>
      <c r="E249" s="14" t="s">
        <v>39</v>
      </c>
      <c r="F249" s="14" t="s">
        <v>101</v>
      </c>
      <c r="G249" s="16">
        <v>25502020</v>
      </c>
      <c r="H249" s="14" t="s">
        <v>201</v>
      </c>
      <c r="I249" s="14" t="s">
        <v>166</v>
      </c>
      <c r="J249" s="15">
        <v>20201070</v>
      </c>
      <c r="K249" s="14" t="s">
        <v>412</v>
      </c>
      <c r="L249" s="2">
        <v>8489</v>
      </c>
      <c r="M249" s="14" t="s">
        <v>412</v>
      </c>
      <c r="N249" s="15">
        <v>20201070</v>
      </c>
    </row>
  </sheetData>
  <autoFilter ref="A3:N249" xr:uid="{5C490A7E-CF2C-43F0-AC07-329CACD912A5}">
    <filterColumn colId="5">
      <filters>
        <filter val="Consumer Discretionary"/>
        <filter val="Information Technology"/>
      </filters>
    </filterColumn>
    <filterColumn colId="8">
      <filters>
        <filter val="Industrials"/>
      </filters>
    </filterColumn>
  </autoFilter>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43"/>
  <sheetViews>
    <sheetView tabSelected="1" topLeftCell="U1" workbookViewId="0">
      <pane ySplit="1" topLeftCell="A2" activePane="bottomLeft" state="frozen"/>
      <selection activeCell="T1" sqref="T1"/>
      <selection pane="bottomLeft" activeCell="AM8" sqref="AM8"/>
    </sheetView>
  </sheetViews>
  <sheetFormatPr defaultColWidth="9.26953125" defaultRowHeight="14.5" x14ac:dyDescent="0.35"/>
  <cols>
    <col min="1" max="1" width="40.453125" bestFit="1" customWidth="1"/>
    <col min="2" max="2" width="14" bestFit="1" customWidth="1"/>
    <col min="3" max="3" width="28.26953125" bestFit="1" customWidth="1"/>
    <col min="4" max="4" width="17.453125" bestFit="1" customWidth="1"/>
    <col min="5" max="5" width="32.81640625" bestFit="1" customWidth="1"/>
    <col min="6" max="6" width="10.1796875" bestFit="1" customWidth="1"/>
    <col min="7" max="7" width="21.1796875" bestFit="1" customWidth="1"/>
    <col min="8" max="8" width="10.26953125" bestFit="1" customWidth="1"/>
    <col min="9" max="9" width="14.26953125" bestFit="1" customWidth="1"/>
    <col min="10" max="10" width="11" bestFit="1" customWidth="1"/>
    <col min="12" max="12" width="9.453125" bestFit="1" customWidth="1"/>
    <col min="13" max="14" width="12.54296875" bestFit="1" customWidth="1"/>
    <col min="15" max="15" width="20.54296875" bestFit="1" customWidth="1"/>
    <col min="16" max="16" width="34" bestFit="1" customWidth="1"/>
    <col min="17" max="17" width="6.7265625" bestFit="1" customWidth="1"/>
    <col min="18" max="18" width="24" bestFit="1" customWidth="1"/>
    <col min="19" max="19" width="22" bestFit="1" customWidth="1"/>
    <col min="20" max="20" width="10.1796875" bestFit="1" customWidth="1"/>
    <col min="21" max="21" width="6.81640625" bestFit="1" customWidth="1"/>
    <col min="22" max="22" width="13.453125" bestFit="1" customWidth="1"/>
    <col min="23" max="23" width="18" bestFit="1" customWidth="1"/>
    <col min="24" max="24" width="14.26953125" bestFit="1" customWidth="1"/>
    <col min="25" max="25" width="10.26953125" bestFit="1" customWidth="1"/>
    <col min="26" max="26" width="23.81640625" bestFit="1" customWidth="1"/>
    <col min="27" max="27" width="14.54296875" bestFit="1" customWidth="1"/>
    <col min="28" max="28" width="6.7265625" bestFit="1" customWidth="1"/>
    <col min="29" max="29" width="12" bestFit="1" customWidth="1"/>
    <col min="30" max="30" width="11.26953125" bestFit="1" customWidth="1"/>
    <col min="31" max="31" width="9" bestFit="1" customWidth="1"/>
    <col min="32" max="32" width="12" bestFit="1" customWidth="1"/>
    <col min="33" max="33" width="20.7265625" bestFit="1" customWidth="1"/>
    <col min="34" max="34" width="12" bestFit="1" customWidth="1"/>
    <col min="35" max="36" width="10.26953125" bestFit="1" customWidth="1"/>
    <col min="37" max="38" width="12" bestFit="1" customWidth="1"/>
    <col min="39" max="39" width="22.54296875" bestFit="1" customWidth="1"/>
    <col min="40" max="40" width="17.453125" bestFit="1" customWidth="1"/>
    <col min="41" max="41" width="41.1796875" bestFit="1" customWidth="1"/>
    <col min="42" max="42" width="21.1796875" bestFit="1" customWidth="1"/>
    <col min="43" max="43" width="12.81640625" bestFit="1" customWidth="1"/>
    <col min="44" max="44" width="15" bestFit="1" customWidth="1"/>
    <col min="45" max="45" width="9.81640625" bestFit="1" customWidth="1"/>
    <col min="46" max="46" width="11.26953125" bestFit="1" customWidth="1"/>
    <col min="47" max="47" width="11.453125" bestFit="1" customWidth="1"/>
    <col min="48" max="48" width="12.1796875" bestFit="1" customWidth="1"/>
    <col min="49" max="49" width="10.453125" bestFit="1" customWidth="1"/>
  </cols>
  <sheetData>
    <row r="1" spans="1:49" ht="44" thickBot="1" x14ac:dyDescent="0.4">
      <c r="A1" s="69" t="s">
        <v>837</v>
      </c>
      <c r="B1" s="69" t="s">
        <v>838</v>
      </c>
      <c r="C1" s="69" t="s">
        <v>839</v>
      </c>
      <c r="D1" s="69" t="s">
        <v>0</v>
      </c>
      <c r="E1" s="69" t="s">
        <v>1</v>
      </c>
      <c r="F1" s="69" t="s">
        <v>2</v>
      </c>
      <c r="G1" s="69" t="s">
        <v>3</v>
      </c>
      <c r="H1" s="69" t="s">
        <v>4</v>
      </c>
      <c r="I1" s="69" t="s">
        <v>5</v>
      </c>
      <c r="J1" s="69" t="s">
        <v>6</v>
      </c>
      <c r="K1" s="69" t="s">
        <v>8</v>
      </c>
      <c r="L1" s="69" t="s">
        <v>10</v>
      </c>
      <c r="M1" s="69" t="s">
        <v>11</v>
      </c>
      <c r="N1" s="69" t="s">
        <v>9</v>
      </c>
      <c r="O1" s="69" t="s">
        <v>840</v>
      </c>
      <c r="P1" s="69" t="s">
        <v>841</v>
      </c>
      <c r="Q1" s="69" t="s">
        <v>7</v>
      </c>
      <c r="R1" s="69" t="s">
        <v>842</v>
      </c>
      <c r="S1" s="69" t="s">
        <v>843</v>
      </c>
      <c r="T1" s="69" t="s">
        <v>24</v>
      </c>
      <c r="U1" s="69" t="s">
        <v>844</v>
      </c>
      <c r="V1" s="69" t="s">
        <v>845</v>
      </c>
      <c r="W1" s="69" t="s">
        <v>13</v>
      </c>
      <c r="X1" s="69" t="s">
        <v>12</v>
      </c>
      <c r="Y1" s="69" t="s">
        <v>14</v>
      </c>
      <c r="Z1" s="69" t="s">
        <v>15</v>
      </c>
      <c r="AA1" s="69" t="s">
        <v>16</v>
      </c>
      <c r="AB1" s="69" t="s">
        <v>17</v>
      </c>
      <c r="AC1" s="69" t="s">
        <v>18</v>
      </c>
      <c r="AD1" s="69" t="s">
        <v>25</v>
      </c>
      <c r="AE1" s="70" t="s">
        <v>26</v>
      </c>
      <c r="AF1" s="70" t="s">
        <v>19</v>
      </c>
      <c r="AG1" s="69" t="s">
        <v>20</v>
      </c>
      <c r="AH1" s="63" t="s">
        <v>414</v>
      </c>
      <c r="AI1" s="70" t="s">
        <v>21</v>
      </c>
      <c r="AJ1" s="71" t="s">
        <v>22</v>
      </c>
      <c r="AK1" s="71" t="s">
        <v>23</v>
      </c>
      <c r="AL1" s="71" t="s">
        <v>846</v>
      </c>
      <c r="AM1" t="s">
        <v>413</v>
      </c>
      <c r="AN1" s="63" t="s">
        <v>414</v>
      </c>
      <c r="AO1" s="19" t="s">
        <v>415</v>
      </c>
      <c r="AP1" s="20" t="s">
        <v>416</v>
      </c>
      <c r="AQ1" s="19" t="s">
        <v>417</v>
      </c>
      <c r="AR1" s="29" t="s">
        <v>418</v>
      </c>
      <c r="AS1" s="26" t="s">
        <v>419</v>
      </c>
      <c r="AT1" s="21" t="s">
        <v>420</v>
      </c>
      <c r="AU1" s="22">
        <f>SUM($AS:$AS)/2</f>
        <v>0.22930913162832614</v>
      </c>
      <c r="AV1" s="21" t="s">
        <v>421</v>
      </c>
      <c r="AW1" s="22">
        <f>(SUMIF(AQ:AQ,"ADD",AS:AS)+SUMIF(AQ:AQ,"DROP",AS:AS))/2</f>
        <v>2.4770889829718035E-2</v>
      </c>
    </row>
    <row r="2" spans="1:49" x14ac:dyDescent="0.35">
      <c r="A2" s="69" t="s">
        <v>848</v>
      </c>
      <c r="B2" s="69" t="s">
        <v>849</v>
      </c>
      <c r="C2" s="69" t="s">
        <v>850</v>
      </c>
      <c r="D2" s="69">
        <v>20220919</v>
      </c>
      <c r="E2" s="69" t="s">
        <v>204</v>
      </c>
      <c r="F2" s="69" t="s">
        <v>858</v>
      </c>
      <c r="G2" s="69" t="s">
        <v>859</v>
      </c>
      <c r="H2" s="69">
        <v>23135106</v>
      </c>
      <c r="I2" s="69" t="s">
        <v>860</v>
      </c>
      <c r="J2" s="69">
        <v>2000019</v>
      </c>
      <c r="K2" s="69" t="s">
        <v>861</v>
      </c>
      <c r="L2" s="69">
        <v>6476801</v>
      </c>
      <c r="M2" s="69">
        <v>22480</v>
      </c>
      <c r="N2" s="69">
        <v>25502020</v>
      </c>
      <c r="O2" s="69" t="s">
        <v>862</v>
      </c>
      <c r="P2" s="69"/>
      <c r="Q2" s="69" t="s">
        <v>39</v>
      </c>
      <c r="R2" s="69" t="s">
        <v>30</v>
      </c>
      <c r="S2" s="69" t="s">
        <v>30</v>
      </c>
      <c r="T2" s="69"/>
      <c r="U2" s="69"/>
      <c r="V2" s="69"/>
      <c r="W2" s="69" t="s">
        <v>31</v>
      </c>
      <c r="X2" s="69">
        <v>123.53</v>
      </c>
      <c r="Y2" s="69">
        <v>1</v>
      </c>
      <c r="Z2" s="69">
        <v>10187555000</v>
      </c>
      <c r="AA2" s="69">
        <v>1258468669150</v>
      </c>
      <c r="AB2" s="69">
        <v>0.87</v>
      </c>
      <c r="AC2" s="69">
        <v>0.78955831505078</v>
      </c>
      <c r="AD2" s="69"/>
      <c r="AE2" s="69"/>
      <c r="AF2" s="69">
        <v>6997991821.44981</v>
      </c>
      <c r="AG2" s="69">
        <v>864461929703.69604</v>
      </c>
      <c r="AH2" s="69">
        <v>0.22134058427306699</v>
      </c>
      <c r="AI2" s="69"/>
      <c r="AJ2" s="69"/>
      <c r="AK2" s="69"/>
      <c r="AL2" s="69"/>
      <c r="AM2" t="s">
        <v>101</v>
      </c>
      <c r="AN2" s="28">
        <f t="shared" ref="AN2:AN33" si="0">AH2</f>
        <v>0.22134058427306699</v>
      </c>
      <c r="AO2" t="str">
        <f>VLOOKUP(M2,'Select Companies'!$B$3:$K$249,10,FALSE)</f>
        <v>Broadline Retail</v>
      </c>
      <c r="AP2" t="b">
        <v>1</v>
      </c>
      <c r="AQ2" t="s">
        <v>443</v>
      </c>
      <c r="AR2" s="30">
        <v>0.23</v>
      </c>
      <c r="AS2" s="27">
        <f t="shared" ref="AS2:AS33" si="1">ABS(AR2-AN2)</f>
        <v>8.6594157269330174E-3</v>
      </c>
    </row>
    <row r="3" spans="1:49" x14ac:dyDescent="0.35">
      <c r="A3" s="69" t="s">
        <v>848</v>
      </c>
      <c r="B3" s="69" t="s">
        <v>849</v>
      </c>
      <c r="C3" s="69" t="s">
        <v>850</v>
      </c>
      <c r="D3" s="69">
        <v>20220919</v>
      </c>
      <c r="E3" s="69" t="s">
        <v>258</v>
      </c>
      <c r="F3" s="69" t="s">
        <v>947</v>
      </c>
      <c r="G3" s="69" t="s">
        <v>948</v>
      </c>
      <c r="H3" s="69" t="s">
        <v>949</v>
      </c>
      <c r="I3" s="69" t="s">
        <v>950</v>
      </c>
      <c r="J3" s="69" t="s">
        <v>951</v>
      </c>
      <c r="K3" s="69" t="s">
        <v>952</v>
      </c>
      <c r="L3" s="69">
        <v>2323801</v>
      </c>
      <c r="M3" s="69">
        <v>484362</v>
      </c>
      <c r="N3" s="69">
        <v>25502020</v>
      </c>
      <c r="O3" s="69" t="s">
        <v>953</v>
      </c>
      <c r="P3" s="69"/>
      <c r="Q3" s="69" t="s">
        <v>39</v>
      </c>
      <c r="R3" s="69" t="s">
        <v>30</v>
      </c>
      <c r="S3" s="69" t="s">
        <v>30</v>
      </c>
      <c r="T3" s="69"/>
      <c r="U3" s="69"/>
      <c r="V3" s="69"/>
      <c r="W3" s="69" t="s">
        <v>31</v>
      </c>
      <c r="X3" s="69">
        <v>108.03</v>
      </c>
      <c r="Y3" s="69">
        <v>1</v>
      </c>
      <c r="Z3" s="69">
        <v>126609000</v>
      </c>
      <c r="AA3" s="69">
        <v>13677570270</v>
      </c>
      <c r="AB3" s="69">
        <v>1</v>
      </c>
      <c r="AC3" s="69">
        <v>1.1989334503984199</v>
      </c>
      <c r="AD3" s="69"/>
      <c r="AE3" s="69"/>
      <c r="AF3" s="69">
        <v>151795765.22149301</v>
      </c>
      <c r="AG3" s="69">
        <v>16398496516.877899</v>
      </c>
      <c r="AH3" s="69">
        <v>4.1987422181677002E-3</v>
      </c>
      <c r="AI3" s="69"/>
      <c r="AJ3" s="69"/>
      <c r="AK3" s="69"/>
      <c r="AL3" s="69"/>
      <c r="AM3" t="s">
        <v>101</v>
      </c>
      <c r="AN3" s="28">
        <f t="shared" si="0"/>
        <v>4.1987422181677002E-3</v>
      </c>
      <c r="AO3" t="str">
        <f>VLOOKUP(M3,'Select Companies'!$B$3:$K$249,10,FALSE)</f>
        <v>Broadline Retail</v>
      </c>
      <c r="AP3" t="b">
        <v>1</v>
      </c>
      <c r="AQ3" t="s">
        <v>443</v>
      </c>
      <c r="AR3" s="30">
        <v>6.2065332585675426E-3</v>
      </c>
      <c r="AS3" s="27">
        <f t="shared" si="1"/>
        <v>2.0077910403998424E-3</v>
      </c>
    </row>
    <row r="4" spans="1:49" x14ac:dyDescent="0.35">
      <c r="A4" s="69" t="s">
        <v>848</v>
      </c>
      <c r="B4" s="69" t="s">
        <v>849</v>
      </c>
      <c r="C4" s="69" t="s">
        <v>850</v>
      </c>
      <c r="D4" s="69">
        <v>20220919</v>
      </c>
      <c r="E4" s="69" t="s">
        <v>237</v>
      </c>
      <c r="F4" s="69" t="s">
        <v>1177</v>
      </c>
      <c r="G4" s="69" t="s">
        <v>1178</v>
      </c>
      <c r="H4" s="72">
        <v>278642103</v>
      </c>
      <c r="I4" s="69" t="s">
        <v>1179</v>
      </c>
      <c r="J4" s="69">
        <v>2293819</v>
      </c>
      <c r="K4" s="69" t="s">
        <v>1180</v>
      </c>
      <c r="L4" s="69">
        <v>11452401</v>
      </c>
      <c r="M4" s="69">
        <v>26067</v>
      </c>
      <c r="N4" s="69">
        <v>25502020</v>
      </c>
      <c r="O4" s="69" t="s">
        <v>953</v>
      </c>
      <c r="P4" s="69"/>
      <c r="Q4" s="69" t="s">
        <v>39</v>
      </c>
      <c r="R4" s="69" t="s">
        <v>30</v>
      </c>
      <c r="S4" s="69" t="s">
        <v>30</v>
      </c>
      <c r="T4" s="69"/>
      <c r="U4" s="69"/>
      <c r="V4" s="69"/>
      <c r="W4" s="69" t="s">
        <v>31</v>
      </c>
      <c r="X4" s="69">
        <v>42</v>
      </c>
      <c r="Y4" s="69">
        <v>1</v>
      </c>
      <c r="Z4" s="69">
        <v>549368000</v>
      </c>
      <c r="AA4" s="69">
        <v>23073456000</v>
      </c>
      <c r="AB4" s="69">
        <v>1</v>
      </c>
      <c r="AC4" s="69">
        <v>1.1989334503984199</v>
      </c>
      <c r="AD4" s="69"/>
      <c r="AE4" s="69"/>
      <c r="AF4" s="69">
        <v>658655671.77847898</v>
      </c>
      <c r="AG4" s="69">
        <v>27663538214.696098</v>
      </c>
      <c r="AH4" s="69">
        <v>7.0830923851093403E-3</v>
      </c>
      <c r="AI4" s="69"/>
      <c r="AJ4" s="69"/>
      <c r="AK4" s="69"/>
      <c r="AL4" s="69"/>
      <c r="AM4" t="s">
        <v>101</v>
      </c>
      <c r="AN4" s="28">
        <f t="shared" si="0"/>
        <v>7.0830923851093403E-3</v>
      </c>
      <c r="AO4" t="str">
        <f>VLOOKUP(M4,'Select Companies'!$B$3:$K$249,10,FALSE)</f>
        <v>Broadline Retail</v>
      </c>
      <c r="AP4" t="b">
        <v>1</v>
      </c>
      <c r="AQ4" t="s">
        <v>443</v>
      </c>
      <c r="AR4" s="30">
        <v>1.0999594270905156E-2</v>
      </c>
      <c r="AS4" s="27">
        <f t="shared" si="1"/>
        <v>3.9165018857958154E-3</v>
      </c>
    </row>
    <row r="5" spans="1:49" x14ac:dyDescent="0.35">
      <c r="A5" s="69" t="s">
        <v>848</v>
      </c>
      <c r="B5" s="69" t="s">
        <v>849</v>
      </c>
      <c r="C5" s="69" t="s">
        <v>850</v>
      </c>
      <c r="D5" s="69">
        <v>20220919</v>
      </c>
      <c r="E5" s="69" t="s">
        <v>120</v>
      </c>
      <c r="F5" s="69" t="s">
        <v>931</v>
      </c>
      <c r="G5" s="69" t="s">
        <v>932</v>
      </c>
      <c r="H5" s="69">
        <v>256677105</v>
      </c>
      <c r="I5" s="69" t="s">
        <v>933</v>
      </c>
      <c r="J5" s="69" t="s">
        <v>934</v>
      </c>
      <c r="K5" s="69" t="s">
        <v>935</v>
      </c>
      <c r="L5" s="69">
        <v>401602</v>
      </c>
      <c r="M5" s="69">
        <v>210974</v>
      </c>
      <c r="N5" s="69">
        <v>25503020</v>
      </c>
      <c r="O5" s="69" t="s">
        <v>857</v>
      </c>
      <c r="P5" s="69"/>
      <c r="Q5" s="69" t="s">
        <v>29</v>
      </c>
      <c r="R5" s="69" t="s">
        <v>30</v>
      </c>
      <c r="S5" s="69" t="s">
        <v>30</v>
      </c>
      <c r="T5" s="69"/>
      <c r="U5" s="69"/>
      <c r="V5" s="69"/>
      <c r="W5" s="69" t="s">
        <v>31</v>
      </c>
      <c r="X5" s="69">
        <v>243.79</v>
      </c>
      <c r="Y5" s="69">
        <v>1</v>
      </c>
      <c r="Z5" s="69">
        <v>226997000</v>
      </c>
      <c r="AA5" s="69">
        <v>55339598630</v>
      </c>
      <c r="AB5" s="69">
        <v>1</v>
      </c>
      <c r="AC5" s="69">
        <v>1.1989334503984199</v>
      </c>
      <c r="AD5" s="69"/>
      <c r="AE5" s="69"/>
      <c r="AF5" s="69">
        <v>272154296.44009</v>
      </c>
      <c r="AG5" s="69">
        <v>66348495929.129501</v>
      </c>
      <c r="AH5" s="69">
        <v>1.6988156852235699E-2</v>
      </c>
      <c r="AI5" s="69"/>
      <c r="AJ5" s="69"/>
      <c r="AK5" s="69"/>
      <c r="AL5" s="69"/>
      <c r="AM5" t="s">
        <v>115</v>
      </c>
      <c r="AN5" s="28">
        <f t="shared" si="0"/>
        <v>1.6988156852235699E-2</v>
      </c>
      <c r="AO5" t="str">
        <f>VLOOKUP(M5,'Select Companies'!$B$3:$K$249,10,FALSE)</f>
        <v>Consumer Staples Merchandise Retail</v>
      </c>
      <c r="AP5" t="b">
        <v>1</v>
      </c>
      <c r="AQ5" t="s">
        <v>1181</v>
      </c>
      <c r="AR5" s="30">
        <v>0</v>
      </c>
      <c r="AS5" s="27">
        <f t="shared" si="1"/>
        <v>1.6988156852235699E-2</v>
      </c>
    </row>
    <row r="6" spans="1:49" x14ac:dyDescent="0.35">
      <c r="A6" s="69" t="s">
        <v>848</v>
      </c>
      <c r="B6" s="69" t="s">
        <v>849</v>
      </c>
      <c r="C6" s="69" t="s">
        <v>850</v>
      </c>
      <c r="D6" s="69">
        <v>20220919</v>
      </c>
      <c r="E6" s="69" t="s">
        <v>122</v>
      </c>
      <c r="F6" s="69" t="s">
        <v>936</v>
      </c>
      <c r="G6" s="69" t="s">
        <v>937</v>
      </c>
      <c r="H6" s="69">
        <v>256746108</v>
      </c>
      <c r="I6" s="69" t="s">
        <v>938</v>
      </c>
      <c r="J6" s="69">
        <v>2272476</v>
      </c>
      <c r="K6" s="69" t="s">
        <v>939</v>
      </c>
      <c r="L6" s="69">
        <v>3158701</v>
      </c>
      <c r="M6" s="69">
        <v>12530</v>
      </c>
      <c r="N6" s="69">
        <v>25503020</v>
      </c>
      <c r="O6" s="69" t="s">
        <v>857</v>
      </c>
      <c r="P6" s="69"/>
      <c r="Q6" s="69" t="s">
        <v>39</v>
      </c>
      <c r="R6" s="69" t="s">
        <v>30</v>
      </c>
      <c r="S6" s="69" t="s">
        <v>30</v>
      </c>
      <c r="T6" s="69"/>
      <c r="U6" s="69"/>
      <c r="V6" s="69"/>
      <c r="W6" s="69" t="s">
        <v>31</v>
      </c>
      <c r="X6" s="69">
        <v>141.91999999999999</v>
      </c>
      <c r="Y6" s="69">
        <v>1</v>
      </c>
      <c r="Z6" s="69">
        <v>224556000</v>
      </c>
      <c r="AA6" s="69">
        <v>31868987520</v>
      </c>
      <c r="AB6" s="69">
        <v>0.94</v>
      </c>
      <c r="AC6" s="69">
        <v>1.1989334503984199</v>
      </c>
      <c r="AD6" s="69"/>
      <c r="AE6" s="69"/>
      <c r="AF6" s="69">
        <v>253074037.894407</v>
      </c>
      <c r="AG6" s="69">
        <v>35916267457.974297</v>
      </c>
      <c r="AH6" s="69">
        <v>9.1961569976605692E-3</v>
      </c>
      <c r="AI6" s="69"/>
      <c r="AJ6" s="69"/>
      <c r="AK6" s="69"/>
      <c r="AL6" s="69"/>
      <c r="AM6" t="s">
        <v>115</v>
      </c>
      <c r="AN6" s="28">
        <f t="shared" si="0"/>
        <v>9.1961569976605692E-3</v>
      </c>
      <c r="AO6" t="str">
        <f>VLOOKUP(M6,'Select Companies'!$B$3:$K$249,10,FALSE)</f>
        <v>Consumer Staples Merchandise Retail</v>
      </c>
      <c r="AP6" t="b">
        <v>1</v>
      </c>
      <c r="AQ6" t="s">
        <v>1181</v>
      </c>
      <c r="AR6" s="30">
        <v>0</v>
      </c>
      <c r="AS6" s="27">
        <f t="shared" si="1"/>
        <v>9.1961569976605692E-3</v>
      </c>
    </row>
    <row r="7" spans="1:49" x14ac:dyDescent="0.35">
      <c r="A7" s="69" t="s">
        <v>848</v>
      </c>
      <c r="B7" s="69" t="s">
        <v>849</v>
      </c>
      <c r="C7" s="69" t="s">
        <v>850</v>
      </c>
      <c r="D7" s="69">
        <v>20220919</v>
      </c>
      <c r="E7" s="69" t="s">
        <v>114</v>
      </c>
      <c r="F7" s="69" t="s">
        <v>1134</v>
      </c>
      <c r="G7" s="69" t="s">
        <v>1135</v>
      </c>
      <c r="H7" s="72">
        <v>8.7611999999999999E+110</v>
      </c>
      <c r="I7" s="69" t="s">
        <v>1136</v>
      </c>
      <c r="J7" s="69">
        <v>2259101</v>
      </c>
      <c r="K7" s="69" t="s">
        <v>1137</v>
      </c>
      <c r="L7" s="69">
        <v>381301</v>
      </c>
      <c r="M7" s="69">
        <v>4954</v>
      </c>
      <c r="N7" s="69">
        <v>25503020</v>
      </c>
      <c r="O7" s="69" t="s">
        <v>862</v>
      </c>
      <c r="P7" s="69"/>
      <c r="Q7" s="69" t="s">
        <v>29</v>
      </c>
      <c r="R7" s="69" t="s">
        <v>30</v>
      </c>
      <c r="S7" s="69" t="s">
        <v>30</v>
      </c>
      <c r="T7" s="69"/>
      <c r="U7" s="69"/>
      <c r="V7" s="69"/>
      <c r="W7" s="69" t="s">
        <v>31</v>
      </c>
      <c r="X7" s="69">
        <v>164.09</v>
      </c>
      <c r="Y7" s="69">
        <v>1</v>
      </c>
      <c r="Z7" s="69">
        <v>463696000</v>
      </c>
      <c r="AA7" s="69">
        <v>76087876640</v>
      </c>
      <c r="AB7" s="69">
        <v>1</v>
      </c>
      <c r="AC7" s="69">
        <v>1.1989334503984199</v>
      </c>
      <c r="AD7" s="69"/>
      <c r="AE7" s="69"/>
      <c r="AF7" s="69">
        <v>555940645.21594501</v>
      </c>
      <c r="AG7" s="69">
        <v>91224300473.484497</v>
      </c>
      <c r="AH7" s="69">
        <v>2.3357465809539801E-2</v>
      </c>
      <c r="AI7" s="69"/>
      <c r="AJ7" s="69"/>
      <c r="AK7" s="69"/>
      <c r="AL7" s="69"/>
      <c r="AM7" t="s">
        <v>115</v>
      </c>
      <c r="AN7" s="28">
        <f t="shared" si="0"/>
        <v>2.3357465809539801E-2</v>
      </c>
      <c r="AO7" t="str">
        <f>VLOOKUP(M7,'Select Companies'!$B$3:$K$249,10,FALSE)</f>
        <v>Consumer Staples Merchandise Retail</v>
      </c>
      <c r="AP7" t="b">
        <v>1</v>
      </c>
      <c r="AQ7" t="s">
        <v>1181</v>
      </c>
      <c r="AR7" s="30">
        <v>0</v>
      </c>
      <c r="AS7" s="27">
        <f t="shared" si="1"/>
        <v>2.3357465809539801E-2</v>
      </c>
    </row>
    <row r="8" spans="1:49" x14ac:dyDescent="0.35">
      <c r="A8" s="69" t="s">
        <v>848</v>
      </c>
      <c r="B8" s="69" t="s">
        <v>849</v>
      </c>
      <c r="C8" s="69" t="s">
        <v>850</v>
      </c>
      <c r="D8" s="69">
        <v>20220919</v>
      </c>
      <c r="E8" s="69" t="s">
        <v>851</v>
      </c>
      <c r="F8" s="69" t="s">
        <v>852</v>
      </c>
      <c r="G8" s="69" t="s">
        <v>853</v>
      </c>
      <c r="H8" s="69" t="s">
        <v>854</v>
      </c>
      <c r="I8" s="69" t="s">
        <v>855</v>
      </c>
      <c r="J8" s="69">
        <v>2822019</v>
      </c>
      <c r="K8" s="69" t="s">
        <v>856</v>
      </c>
      <c r="L8" s="69">
        <v>14597701</v>
      </c>
      <c r="M8" s="69">
        <v>36217</v>
      </c>
      <c r="N8" s="69">
        <v>25504050</v>
      </c>
      <c r="O8" s="69" t="s">
        <v>857</v>
      </c>
      <c r="P8" s="69"/>
      <c r="Q8" s="69" t="s">
        <v>29</v>
      </c>
      <c r="R8" s="69" t="s">
        <v>30</v>
      </c>
      <c r="S8" s="69" t="s">
        <v>30</v>
      </c>
      <c r="T8" s="69"/>
      <c r="U8" s="69"/>
      <c r="V8" s="69"/>
      <c r="W8" s="69" t="s">
        <v>31</v>
      </c>
      <c r="X8" s="69">
        <v>166.8</v>
      </c>
      <c r="Y8" s="69">
        <v>1</v>
      </c>
      <c r="Z8" s="69">
        <v>60640000</v>
      </c>
      <c r="AA8" s="69">
        <v>10114752000</v>
      </c>
      <c r="AB8" s="69">
        <v>1</v>
      </c>
      <c r="AC8" s="69">
        <v>1.1989334503984199</v>
      </c>
      <c r="AD8" s="69"/>
      <c r="AE8" s="69"/>
      <c r="AF8" s="69">
        <v>72703324.432160094</v>
      </c>
      <c r="AG8" s="69">
        <v>12126914515.2843</v>
      </c>
      <c r="AH8" s="69">
        <v>3.1050278236805702E-3</v>
      </c>
      <c r="AI8" s="69"/>
      <c r="AJ8" s="69"/>
      <c r="AK8" s="69"/>
      <c r="AL8" s="69"/>
      <c r="AM8" t="s">
        <v>101</v>
      </c>
      <c r="AN8" s="28">
        <f t="shared" si="0"/>
        <v>3.1050278236805702E-3</v>
      </c>
      <c r="AO8" t="str">
        <f>VLOOKUP(N8,'Proforma GICS Map'!$G:$H,2,FALSE)</f>
        <v>Automotive Retail</v>
      </c>
      <c r="AP8" t="b">
        <v>0</v>
      </c>
      <c r="AQ8" t="s">
        <v>443</v>
      </c>
      <c r="AR8" s="30">
        <v>4.8633320669274737E-3</v>
      </c>
      <c r="AS8" s="27">
        <f t="shared" si="1"/>
        <v>1.7583042432469036E-3</v>
      </c>
    </row>
    <row r="9" spans="1:49" x14ac:dyDescent="0.35">
      <c r="A9" s="69" t="s">
        <v>848</v>
      </c>
      <c r="B9" s="69" t="s">
        <v>849</v>
      </c>
      <c r="C9" s="69" t="s">
        <v>850</v>
      </c>
      <c r="D9">
        <v>20220919</v>
      </c>
      <c r="E9" t="s">
        <v>863</v>
      </c>
      <c r="F9" t="s">
        <v>864</v>
      </c>
      <c r="G9" t="s">
        <v>865</v>
      </c>
      <c r="H9" t="s">
        <v>866</v>
      </c>
      <c r="I9" t="s">
        <v>867</v>
      </c>
      <c r="J9" t="s">
        <v>868</v>
      </c>
      <c r="K9" t="s">
        <v>869</v>
      </c>
      <c r="L9">
        <v>11812204</v>
      </c>
      <c r="M9">
        <v>281800</v>
      </c>
      <c r="N9">
        <v>25101010</v>
      </c>
      <c r="O9" t="s">
        <v>870</v>
      </c>
      <c r="Q9" t="s">
        <v>29</v>
      </c>
      <c r="R9" t="s">
        <v>30</v>
      </c>
      <c r="S9" t="s">
        <v>30</v>
      </c>
      <c r="W9" t="s">
        <v>31</v>
      </c>
      <c r="X9">
        <v>93.28</v>
      </c>
      <c r="Y9">
        <v>1</v>
      </c>
      <c r="Z9">
        <v>270933000</v>
      </c>
      <c r="AA9">
        <v>25272630240</v>
      </c>
      <c r="AB9">
        <v>1</v>
      </c>
      <c r="AC9" s="69">
        <v>1.1989334503984199</v>
      </c>
      <c r="AF9">
        <v>324830636.51679498</v>
      </c>
      <c r="AG9">
        <v>30300201774.286598</v>
      </c>
      <c r="AH9">
        <v>7.7581951661089702E-3</v>
      </c>
      <c r="AI9" s="69"/>
      <c r="AJ9" s="69"/>
      <c r="AK9" s="69"/>
      <c r="AL9" s="69"/>
      <c r="AM9" t="s">
        <v>101</v>
      </c>
      <c r="AN9" s="28">
        <f t="shared" si="0"/>
        <v>7.7581951661089702E-3</v>
      </c>
      <c r="AO9" t="str">
        <f>VLOOKUP(N9,'Proforma GICS Map'!$G:$H,2,FALSE)</f>
        <v>Automotive Parts &amp; Equipment (New Name)</v>
      </c>
      <c r="AP9" t="b">
        <v>0</v>
      </c>
      <c r="AQ9" t="s">
        <v>443</v>
      </c>
      <c r="AR9" s="30">
        <v>1.1636027916453523E-2</v>
      </c>
      <c r="AS9" s="27">
        <f t="shared" si="1"/>
        <v>3.8778327503445524E-3</v>
      </c>
    </row>
    <row r="10" spans="1:49" x14ac:dyDescent="0.35">
      <c r="A10" s="69" t="s">
        <v>848</v>
      </c>
      <c r="B10" s="69" t="s">
        <v>849</v>
      </c>
      <c r="C10" s="69" t="s">
        <v>850</v>
      </c>
      <c r="D10">
        <v>20220919</v>
      </c>
      <c r="E10" t="s">
        <v>871</v>
      </c>
      <c r="F10" t="s">
        <v>872</v>
      </c>
      <c r="G10" t="s">
        <v>873</v>
      </c>
      <c r="H10">
        <v>53332102</v>
      </c>
      <c r="I10" t="s">
        <v>874</v>
      </c>
      <c r="J10">
        <v>2065955</v>
      </c>
      <c r="K10" t="s">
        <v>875</v>
      </c>
      <c r="L10">
        <v>2380901</v>
      </c>
      <c r="M10">
        <v>5482</v>
      </c>
      <c r="N10">
        <v>25504050</v>
      </c>
      <c r="O10" t="s">
        <v>857</v>
      </c>
      <c r="Q10" t="s">
        <v>29</v>
      </c>
      <c r="R10" t="s">
        <v>30</v>
      </c>
      <c r="S10" t="s">
        <v>30</v>
      </c>
      <c r="W10" t="s">
        <v>31</v>
      </c>
      <c r="X10">
        <v>2165.65</v>
      </c>
      <c r="Y10">
        <v>1</v>
      </c>
      <c r="Z10">
        <v>19488000</v>
      </c>
      <c r="AA10">
        <v>42204187200</v>
      </c>
      <c r="AB10">
        <v>1</v>
      </c>
      <c r="AC10" s="69">
        <v>1.1989334503984199</v>
      </c>
      <c r="AF10">
        <v>23364815.081364401</v>
      </c>
      <c r="AG10">
        <v>50600011780.956802</v>
      </c>
      <c r="AH10">
        <v>1.29558466220252E-2</v>
      </c>
      <c r="AI10" s="69"/>
      <c r="AJ10" s="69"/>
      <c r="AK10" s="69"/>
      <c r="AL10" s="69"/>
      <c r="AM10" t="s">
        <v>101</v>
      </c>
      <c r="AN10" s="28">
        <f t="shared" si="0"/>
        <v>1.29558466220252E-2</v>
      </c>
      <c r="AO10" t="str">
        <f>VLOOKUP(N10,'Proforma GICS Map'!$G:$H,2,FALSE)</f>
        <v>Automotive Retail</v>
      </c>
      <c r="AP10" t="b">
        <v>0</v>
      </c>
      <c r="AQ10" t="s">
        <v>443</v>
      </c>
      <c r="AR10" s="30">
        <v>1.9025893670624974E-2</v>
      </c>
      <c r="AS10" s="27">
        <f t="shared" si="1"/>
        <v>6.0700470485997738E-3</v>
      </c>
    </row>
    <row r="11" spans="1:49" x14ac:dyDescent="0.35">
      <c r="A11" s="69" t="s">
        <v>848</v>
      </c>
      <c r="B11" s="69" t="s">
        <v>849</v>
      </c>
      <c r="C11" s="69" t="s">
        <v>850</v>
      </c>
      <c r="D11">
        <v>20220919</v>
      </c>
      <c r="E11" t="s">
        <v>876</v>
      </c>
      <c r="F11" t="s">
        <v>877</v>
      </c>
      <c r="G11" t="s">
        <v>878</v>
      </c>
      <c r="H11">
        <v>70830104</v>
      </c>
      <c r="I11" t="s">
        <v>879</v>
      </c>
      <c r="J11" t="s">
        <v>880</v>
      </c>
      <c r="K11" t="s">
        <v>881</v>
      </c>
      <c r="L11">
        <v>673301</v>
      </c>
      <c r="M11">
        <v>4752</v>
      </c>
      <c r="N11">
        <v>25504040</v>
      </c>
      <c r="O11" t="s">
        <v>857</v>
      </c>
      <c r="Q11" t="s">
        <v>29</v>
      </c>
      <c r="R11" t="s">
        <v>30</v>
      </c>
      <c r="S11" t="s">
        <v>30</v>
      </c>
      <c r="W11" t="s">
        <v>31</v>
      </c>
      <c r="X11">
        <v>37.82</v>
      </c>
      <c r="Y11">
        <v>1</v>
      </c>
      <c r="Z11">
        <v>228300000</v>
      </c>
      <c r="AA11">
        <v>8634306000</v>
      </c>
      <c r="AB11">
        <v>1</v>
      </c>
      <c r="AC11" s="69">
        <v>1.1989334503984199</v>
      </c>
      <c r="AF11">
        <v>273716506.725959</v>
      </c>
      <c r="AG11">
        <v>10351958284.3757</v>
      </c>
      <c r="AH11">
        <v>2.65056032695335E-3</v>
      </c>
      <c r="AI11" s="69"/>
      <c r="AJ11" s="69"/>
      <c r="AK11" s="69"/>
      <c r="AL11" s="69"/>
      <c r="AM11" t="s">
        <v>101</v>
      </c>
      <c r="AN11" s="28">
        <f t="shared" si="0"/>
        <v>2.65056032695335E-3</v>
      </c>
      <c r="AO11" t="str">
        <f>VLOOKUP(N11,'Proforma GICS Map'!$G:$H,2,FALSE)</f>
        <v>Other Specialty Retail (New Name)</v>
      </c>
      <c r="AP11" t="b">
        <v>0</v>
      </c>
      <c r="AQ11" t="s">
        <v>443</v>
      </c>
      <c r="AR11" s="30">
        <v>4.0187026077750099E-3</v>
      </c>
      <c r="AS11" s="27">
        <f t="shared" si="1"/>
        <v>1.3681422808216599E-3</v>
      </c>
    </row>
    <row r="12" spans="1:49" x14ac:dyDescent="0.35">
      <c r="A12" s="69" t="s">
        <v>848</v>
      </c>
      <c r="B12" s="69" t="s">
        <v>849</v>
      </c>
      <c r="C12" s="69" t="s">
        <v>850</v>
      </c>
      <c r="D12" s="69">
        <v>20220919</v>
      </c>
      <c r="E12" s="69" t="s">
        <v>882</v>
      </c>
      <c r="F12" s="69" t="s">
        <v>883</v>
      </c>
      <c r="G12" s="69" t="s">
        <v>884</v>
      </c>
      <c r="H12" s="69">
        <v>86516101</v>
      </c>
      <c r="I12" s="69" t="s">
        <v>885</v>
      </c>
      <c r="J12" s="69">
        <v>2094670</v>
      </c>
      <c r="K12" s="69" t="s">
        <v>886</v>
      </c>
      <c r="L12" s="69">
        <v>218401</v>
      </c>
      <c r="M12" s="69">
        <v>7372</v>
      </c>
      <c r="N12" s="69">
        <v>25504020</v>
      </c>
      <c r="O12" s="69" t="s">
        <v>857</v>
      </c>
      <c r="P12" s="69"/>
      <c r="Q12" s="69" t="s">
        <v>29</v>
      </c>
      <c r="R12" s="69" t="s">
        <v>30</v>
      </c>
      <c r="S12" s="69" t="s">
        <v>30</v>
      </c>
      <c r="T12" s="69"/>
      <c r="U12" s="69"/>
      <c r="V12" s="69"/>
      <c r="W12" s="69" t="s">
        <v>31</v>
      </c>
      <c r="X12" s="69">
        <v>72.63</v>
      </c>
      <c r="Y12" s="69">
        <v>1</v>
      </c>
      <c r="Z12" s="69">
        <v>225168000</v>
      </c>
      <c r="AA12" s="69">
        <v>16353951840</v>
      </c>
      <c r="AB12" s="69">
        <v>0.89</v>
      </c>
      <c r="AC12" s="69">
        <v>1.1989334503984199</v>
      </c>
      <c r="AD12" s="69"/>
      <c r="AE12" s="69"/>
      <c r="AF12" s="69">
        <v>240265687.97178701</v>
      </c>
      <c r="AG12" s="69">
        <v>17450496917.3909</v>
      </c>
      <c r="AH12" s="69">
        <v>4.4681009664295796E-3</v>
      </c>
      <c r="AI12" s="69"/>
      <c r="AJ12" s="69"/>
      <c r="AK12" s="69">
        <v>0.88</v>
      </c>
      <c r="AL12" s="69"/>
      <c r="AM12" t="s">
        <v>101</v>
      </c>
      <c r="AN12" s="28">
        <f t="shared" si="0"/>
        <v>4.4681009664295796E-3</v>
      </c>
      <c r="AO12" t="str">
        <f>VLOOKUP(N12,'Proforma GICS Map'!$G:$H,2,FALSE)</f>
        <v>Computer &amp; Electronics Retail</v>
      </c>
      <c r="AP12" t="b">
        <v>0</v>
      </c>
      <c r="AQ12" t="s">
        <v>443</v>
      </c>
      <c r="AR12" s="30">
        <v>6.7829143035788271E-3</v>
      </c>
      <c r="AS12" s="27">
        <f t="shared" si="1"/>
        <v>2.3148133371492475E-3</v>
      </c>
    </row>
    <row r="13" spans="1:49" x14ac:dyDescent="0.35">
      <c r="A13" s="69" t="s">
        <v>848</v>
      </c>
      <c r="B13" s="69" t="s">
        <v>849</v>
      </c>
      <c r="C13" s="69" t="s">
        <v>850</v>
      </c>
      <c r="D13" s="69">
        <v>20220919</v>
      </c>
      <c r="E13" s="69" t="s">
        <v>887</v>
      </c>
      <c r="F13" s="69" t="s">
        <v>888</v>
      </c>
      <c r="G13" s="69" t="s">
        <v>889</v>
      </c>
      <c r="H13" s="69" t="s">
        <v>890</v>
      </c>
      <c r="I13" s="69" t="s">
        <v>891</v>
      </c>
      <c r="J13" s="69" t="s">
        <v>892</v>
      </c>
      <c r="K13" s="69" t="s">
        <v>893</v>
      </c>
      <c r="L13" s="69">
        <v>11931401</v>
      </c>
      <c r="M13" s="69">
        <v>27389</v>
      </c>
      <c r="N13" s="69">
        <v>25301020</v>
      </c>
      <c r="O13" s="69" t="s">
        <v>894</v>
      </c>
      <c r="P13" s="69"/>
      <c r="Q13" s="69" t="s">
        <v>39</v>
      </c>
      <c r="R13" s="69" t="s">
        <v>30</v>
      </c>
      <c r="S13" s="69" t="s">
        <v>30</v>
      </c>
      <c r="T13" s="69"/>
      <c r="U13" s="69"/>
      <c r="V13" s="69"/>
      <c r="W13" s="69" t="s">
        <v>31</v>
      </c>
      <c r="X13" s="69">
        <v>1876.45</v>
      </c>
      <c r="Y13" s="69">
        <v>1</v>
      </c>
      <c r="Z13" s="69">
        <v>39706000</v>
      </c>
      <c r="AA13" s="69">
        <v>74506323700</v>
      </c>
      <c r="AB13" s="69">
        <v>1</v>
      </c>
      <c r="AC13" s="69">
        <v>1.1989334503984199</v>
      </c>
      <c r="AD13" s="69"/>
      <c r="AE13" s="69"/>
      <c r="AF13" s="69">
        <v>47604851.581519596</v>
      </c>
      <c r="AG13" s="69">
        <v>89328123750.142502</v>
      </c>
      <c r="AH13" s="69">
        <v>2.28719604918293E-2</v>
      </c>
      <c r="AI13" s="69"/>
      <c r="AJ13" s="69"/>
      <c r="AK13" s="69"/>
      <c r="AL13" s="69"/>
      <c r="AM13" t="s">
        <v>101</v>
      </c>
      <c r="AN13" s="28">
        <f t="shared" si="0"/>
        <v>2.28719604918293E-2</v>
      </c>
      <c r="AO13" t="str">
        <f>VLOOKUP(N13,'Proforma GICS Map'!$G:$H,2,FALSE)</f>
        <v>Hotels, Resorts &amp; Cruise Lines</v>
      </c>
      <c r="AP13" t="b">
        <v>0</v>
      </c>
      <c r="AQ13" t="s">
        <v>443</v>
      </c>
      <c r="AR13" s="30">
        <v>3.492078165083988E-2</v>
      </c>
      <c r="AS13" s="27">
        <f t="shared" si="1"/>
        <v>1.204882115901058E-2</v>
      </c>
    </row>
    <row r="14" spans="1:49" x14ac:dyDescent="0.35">
      <c r="A14" s="69" t="s">
        <v>848</v>
      </c>
      <c r="B14" s="69" t="s">
        <v>849</v>
      </c>
      <c r="C14" s="69" t="s">
        <v>850</v>
      </c>
      <c r="D14" s="69">
        <v>20220919</v>
      </c>
      <c r="E14" s="69" t="s">
        <v>895</v>
      </c>
      <c r="F14" s="69" t="s">
        <v>896</v>
      </c>
      <c r="G14" s="69" t="s">
        <v>897</v>
      </c>
      <c r="H14" s="69">
        <v>99724106</v>
      </c>
      <c r="I14" s="69" t="s">
        <v>898</v>
      </c>
      <c r="J14" s="69">
        <v>2111955</v>
      </c>
      <c r="K14" s="69" t="s">
        <v>899</v>
      </c>
      <c r="L14" s="69">
        <v>2874201</v>
      </c>
      <c r="M14" s="69">
        <v>9910</v>
      </c>
      <c r="N14" s="69">
        <v>25101010</v>
      </c>
      <c r="O14" s="69" t="s">
        <v>870</v>
      </c>
      <c r="P14" s="69"/>
      <c r="Q14" s="69" t="s">
        <v>29</v>
      </c>
      <c r="R14" s="69" t="s">
        <v>30</v>
      </c>
      <c r="S14" s="69" t="s">
        <v>30</v>
      </c>
      <c r="T14" s="69"/>
      <c r="U14" s="69"/>
      <c r="V14" s="69"/>
      <c r="W14" s="69" t="s">
        <v>31</v>
      </c>
      <c r="X14" s="69">
        <v>36.979999999999997</v>
      </c>
      <c r="Y14" s="69">
        <v>1</v>
      </c>
      <c r="Z14" s="69">
        <v>236831000</v>
      </c>
      <c r="AA14" s="69">
        <v>8758010380</v>
      </c>
      <c r="AB14" s="69">
        <v>1</v>
      </c>
      <c r="AC14" s="69">
        <v>1.1989334503984199</v>
      </c>
      <c r="AD14" s="69"/>
      <c r="AE14" s="69"/>
      <c r="AF14" s="69">
        <v>283944607.99130797</v>
      </c>
      <c r="AG14" s="69">
        <v>10500271603.518499</v>
      </c>
      <c r="AH14" s="69">
        <v>2.6885351128711002E-3</v>
      </c>
      <c r="AI14" s="69"/>
      <c r="AJ14" s="69"/>
      <c r="AK14" s="69"/>
      <c r="AL14" s="69"/>
      <c r="AM14" t="s">
        <v>101</v>
      </c>
      <c r="AN14" s="28">
        <f t="shared" si="0"/>
        <v>2.6885351128711002E-3</v>
      </c>
      <c r="AO14" t="str">
        <f>VLOOKUP(N14,'Proforma GICS Map'!$G:$H,2,FALSE)</f>
        <v>Automotive Parts &amp; Equipment (New Name)</v>
      </c>
      <c r="AP14" t="b">
        <v>0</v>
      </c>
      <c r="AQ14" t="s">
        <v>443</v>
      </c>
      <c r="AR14" s="30">
        <v>4.0553183535012314E-3</v>
      </c>
      <c r="AS14" s="27">
        <f t="shared" si="1"/>
        <v>1.3667832406301312E-3</v>
      </c>
    </row>
    <row r="15" spans="1:49" x14ac:dyDescent="0.35">
      <c r="A15" s="69" t="s">
        <v>848</v>
      </c>
      <c r="B15" s="69" t="s">
        <v>849</v>
      </c>
      <c r="C15" s="69" t="s">
        <v>850</v>
      </c>
      <c r="D15" s="69">
        <v>20220919</v>
      </c>
      <c r="E15" s="69" t="s">
        <v>900</v>
      </c>
      <c r="F15" s="69" t="s">
        <v>901</v>
      </c>
      <c r="G15" s="69" t="s">
        <v>902</v>
      </c>
      <c r="H15" s="69" t="s">
        <v>903</v>
      </c>
      <c r="I15" s="69" t="s">
        <v>904</v>
      </c>
      <c r="J15" s="69" t="s">
        <v>905</v>
      </c>
      <c r="K15" s="69" t="s">
        <v>906</v>
      </c>
      <c r="L15" s="69">
        <v>2180801</v>
      </c>
      <c r="M15" s="69">
        <v>23297</v>
      </c>
      <c r="N15" s="69">
        <v>25301010</v>
      </c>
      <c r="O15" s="69" t="s">
        <v>907</v>
      </c>
      <c r="P15" s="69"/>
      <c r="Q15" s="69" t="s">
        <v>39</v>
      </c>
      <c r="R15" s="69" t="s">
        <v>30</v>
      </c>
      <c r="S15" s="69" t="s">
        <v>30</v>
      </c>
      <c r="T15" s="69"/>
      <c r="U15" s="69"/>
      <c r="V15" s="69"/>
      <c r="W15" s="69" t="s">
        <v>31</v>
      </c>
      <c r="X15" s="69">
        <v>45.08</v>
      </c>
      <c r="Y15" s="69">
        <v>1</v>
      </c>
      <c r="Z15" s="69">
        <v>214417000</v>
      </c>
      <c r="AA15" s="69">
        <v>9665918360</v>
      </c>
      <c r="AB15" s="69">
        <v>1</v>
      </c>
      <c r="AC15" s="69">
        <v>1.1989334503984199</v>
      </c>
      <c r="AD15" s="69"/>
      <c r="AE15" s="69"/>
      <c r="AF15" s="69">
        <v>257071713.634078</v>
      </c>
      <c r="AG15" s="69">
        <v>11588792850.624201</v>
      </c>
      <c r="AH15" s="69">
        <v>2.9672448171962E-3</v>
      </c>
      <c r="AI15" s="69"/>
      <c r="AJ15" s="69"/>
      <c r="AK15" s="69"/>
      <c r="AL15" s="69"/>
      <c r="AM15" t="s">
        <v>101</v>
      </c>
      <c r="AN15" s="28">
        <f t="shared" si="0"/>
        <v>2.9672448171962E-3</v>
      </c>
      <c r="AO15" t="str">
        <f>VLOOKUP(N15,'Proforma GICS Map'!$G:$H,2,FALSE)</f>
        <v>Casinos &amp; Gaming</v>
      </c>
      <c r="AP15" t="b">
        <v>0</v>
      </c>
      <c r="AQ15" t="s">
        <v>443</v>
      </c>
      <c r="AR15" s="30">
        <v>4.6005820012150842E-3</v>
      </c>
      <c r="AS15" s="27">
        <f t="shared" si="1"/>
        <v>1.6333371840188842E-3</v>
      </c>
    </row>
    <row r="16" spans="1:49" x14ac:dyDescent="0.35">
      <c r="A16" s="69" t="s">
        <v>848</v>
      </c>
      <c r="B16" s="69" t="s">
        <v>849</v>
      </c>
      <c r="C16" s="69" t="s">
        <v>850</v>
      </c>
      <c r="D16" s="69">
        <v>20220919</v>
      </c>
      <c r="E16" s="69" t="s">
        <v>908</v>
      </c>
      <c r="F16" s="69" t="s">
        <v>909</v>
      </c>
      <c r="G16" s="69" t="s">
        <v>910</v>
      </c>
      <c r="H16" s="69">
        <v>143130102</v>
      </c>
      <c r="I16" s="69" t="s">
        <v>911</v>
      </c>
      <c r="J16" s="69">
        <v>2983563</v>
      </c>
      <c r="K16" s="69" t="s">
        <v>912</v>
      </c>
      <c r="L16" s="69">
        <v>6441001</v>
      </c>
      <c r="M16" s="69">
        <v>37637</v>
      </c>
      <c r="N16" s="69">
        <v>25504050</v>
      </c>
      <c r="O16" s="69" t="s">
        <v>857</v>
      </c>
      <c r="P16" s="69"/>
      <c r="Q16" s="69" t="s">
        <v>29</v>
      </c>
      <c r="R16" s="69" t="s">
        <v>30</v>
      </c>
      <c r="S16" s="69" t="s">
        <v>30</v>
      </c>
      <c r="T16" s="69"/>
      <c r="U16" s="69"/>
      <c r="V16" s="69"/>
      <c r="W16" s="69" t="s">
        <v>31</v>
      </c>
      <c r="X16" s="69">
        <v>84.73</v>
      </c>
      <c r="Y16" s="69">
        <v>1</v>
      </c>
      <c r="Z16" s="69">
        <v>159166000</v>
      </c>
      <c r="AA16" s="69">
        <v>13486135180</v>
      </c>
      <c r="AB16" s="69">
        <v>1</v>
      </c>
      <c r="AC16" s="69">
        <v>1.1989334503984199</v>
      </c>
      <c r="AD16" s="69"/>
      <c r="AE16" s="69"/>
      <c r="AF16" s="69">
        <v>190829441.56611401</v>
      </c>
      <c r="AG16" s="69">
        <v>16168978583.8969</v>
      </c>
      <c r="AH16" s="69">
        <v>4.13997545049225E-3</v>
      </c>
      <c r="AI16" s="69"/>
      <c r="AJ16" s="69"/>
      <c r="AK16" s="69"/>
      <c r="AL16" s="69"/>
      <c r="AM16" t="s">
        <v>101</v>
      </c>
      <c r="AN16" s="28">
        <f t="shared" si="0"/>
        <v>4.13997545049225E-3</v>
      </c>
      <c r="AO16" t="str">
        <f>VLOOKUP(N16,'Proforma GICS Map'!$G:$H,2,FALSE)</f>
        <v>Automotive Retail</v>
      </c>
      <c r="AP16" t="b">
        <v>0</v>
      </c>
      <c r="AQ16" t="s">
        <v>443</v>
      </c>
      <c r="AR16" s="30">
        <v>6.4302589128251153E-3</v>
      </c>
      <c r="AS16" s="27">
        <f t="shared" si="1"/>
        <v>2.2902834623328653E-3</v>
      </c>
    </row>
    <row r="17" spans="1:45" x14ac:dyDescent="0.35">
      <c r="A17" s="69" t="s">
        <v>848</v>
      </c>
      <c r="B17" s="69" t="s">
        <v>849</v>
      </c>
      <c r="C17" s="69" t="s">
        <v>850</v>
      </c>
      <c r="D17" s="69">
        <v>20220919</v>
      </c>
      <c r="E17" s="69" t="s">
        <v>913</v>
      </c>
      <c r="F17" s="69" t="s">
        <v>914</v>
      </c>
      <c r="G17" s="69" t="s">
        <v>915</v>
      </c>
      <c r="H17" s="72">
        <v>143658300</v>
      </c>
      <c r="I17" s="69" t="s">
        <v>916</v>
      </c>
      <c r="J17" s="69">
        <v>2523044</v>
      </c>
      <c r="K17" s="69" t="s">
        <v>917</v>
      </c>
      <c r="L17" s="69">
        <v>1349801</v>
      </c>
      <c r="M17" s="69">
        <v>7504</v>
      </c>
      <c r="N17" s="69">
        <v>25301020</v>
      </c>
      <c r="O17" s="69" t="s">
        <v>918</v>
      </c>
      <c r="P17" s="69"/>
      <c r="Q17" s="69" t="s">
        <v>29</v>
      </c>
      <c r="R17" s="69" t="s">
        <v>30</v>
      </c>
      <c r="S17" s="69" t="s">
        <v>30</v>
      </c>
      <c r="T17" s="69"/>
      <c r="U17" s="69"/>
      <c r="V17" s="69"/>
      <c r="W17" s="69" t="s">
        <v>31</v>
      </c>
      <c r="X17" s="69">
        <v>10.76</v>
      </c>
      <c r="Y17" s="69">
        <v>1</v>
      </c>
      <c r="Z17" s="69">
        <v>1096756000</v>
      </c>
      <c r="AA17" s="69">
        <v>11801094560</v>
      </c>
      <c r="AB17" s="69">
        <v>0.9</v>
      </c>
      <c r="AC17" s="69">
        <v>1.1989334503984199</v>
      </c>
      <c r="AD17" s="69"/>
      <c r="AE17" s="69"/>
      <c r="AF17" s="69">
        <v>1183443709.79265</v>
      </c>
      <c r="AG17" s="69">
        <v>12733854317.3689</v>
      </c>
      <c r="AH17" s="69">
        <v>3.2604313247439902E-3</v>
      </c>
      <c r="AI17" s="69"/>
      <c r="AJ17" s="69"/>
      <c r="AK17" s="69"/>
      <c r="AL17" s="69"/>
      <c r="AM17" t="s">
        <v>101</v>
      </c>
      <c r="AN17" s="28">
        <f t="shared" si="0"/>
        <v>3.2604313247439902E-3</v>
      </c>
      <c r="AO17" t="str">
        <f>VLOOKUP(N17,'Proforma GICS Map'!$G:$H,2,FALSE)</f>
        <v>Hotels, Resorts &amp; Cruise Lines</v>
      </c>
      <c r="AP17" t="b">
        <v>0</v>
      </c>
      <c r="AQ17" t="s">
        <v>443</v>
      </c>
      <c r="AR17" s="30">
        <v>4.5574575616651658E-3</v>
      </c>
      <c r="AS17" s="27">
        <f t="shared" si="1"/>
        <v>1.2970262369211756E-3</v>
      </c>
    </row>
    <row r="18" spans="1:45" x14ac:dyDescent="0.35">
      <c r="A18" s="69" t="s">
        <v>848</v>
      </c>
      <c r="B18" s="69" t="s">
        <v>849</v>
      </c>
      <c r="C18" s="69" t="s">
        <v>850</v>
      </c>
      <c r="D18" s="69">
        <v>20220919</v>
      </c>
      <c r="E18" s="69" t="s">
        <v>919</v>
      </c>
      <c r="F18" s="69" t="s">
        <v>920</v>
      </c>
      <c r="G18" s="72" t="s">
        <v>921</v>
      </c>
      <c r="H18" s="69">
        <v>169656105</v>
      </c>
      <c r="I18" s="69" t="s">
        <v>922</v>
      </c>
      <c r="J18" s="69" t="s">
        <v>923</v>
      </c>
      <c r="K18" s="69" t="s">
        <v>924</v>
      </c>
      <c r="L18" s="69">
        <v>16591401</v>
      </c>
      <c r="M18" s="69">
        <v>43111</v>
      </c>
      <c r="N18" s="69">
        <v>25301040</v>
      </c>
      <c r="O18" s="69" t="s">
        <v>925</v>
      </c>
      <c r="P18" s="69"/>
      <c r="Q18" s="69" t="s">
        <v>29</v>
      </c>
      <c r="R18" s="69" t="s">
        <v>30</v>
      </c>
      <c r="S18" s="69" t="s">
        <v>30</v>
      </c>
      <c r="T18" s="69"/>
      <c r="U18" s="69"/>
      <c r="V18" s="69"/>
      <c r="W18" s="69" t="s">
        <v>31</v>
      </c>
      <c r="X18" s="69">
        <v>1693.57</v>
      </c>
      <c r="Y18" s="69">
        <v>1</v>
      </c>
      <c r="Z18" s="69">
        <v>27765000</v>
      </c>
      <c r="AA18" s="69">
        <v>47021971050</v>
      </c>
      <c r="AB18" s="69">
        <v>1</v>
      </c>
      <c r="AC18" s="69">
        <v>1.1989334503984199</v>
      </c>
      <c r="AD18" s="69"/>
      <c r="AE18" s="69"/>
      <c r="AF18" s="69">
        <v>33288387.250312101</v>
      </c>
      <c r="AG18" s="69">
        <v>56376213995.511101</v>
      </c>
      <c r="AH18" s="69">
        <v>1.44348105059375E-2</v>
      </c>
      <c r="AI18" s="69"/>
      <c r="AJ18" s="69"/>
      <c r="AK18" s="69"/>
      <c r="AL18" s="69"/>
      <c r="AM18" t="s">
        <v>101</v>
      </c>
      <c r="AN18" s="28">
        <f t="shared" si="0"/>
        <v>1.44348105059375E-2</v>
      </c>
      <c r="AO18" t="str">
        <f>VLOOKUP(N18,'Proforma GICS Map'!$G:$H,2,FALSE)</f>
        <v>Restaurants</v>
      </c>
      <c r="AP18" t="b">
        <v>0</v>
      </c>
      <c r="AQ18" t="s">
        <v>443</v>
      </c>
      <c r="AR18" s="30">
        <v>2.1242242950281237E-2</v>
      </c>
      <c r="AS18" s="27">
        <f t="shared" si="1"/>
        <v>6.8074324443437376E-3</v>
      </c>
    </row>
    <row r="19" spans="1:45" x14ac:dyDescent="0.35">
      <c r="A19" s="69" t="s">
        <v>848</v>
      </c>
      <c r="B19" s="69" t="s">
        <v>849</v>
      </c>
      <c r="C19" s="69" t="s">
        <v>850</v>
      </c>
      <c r="D19" s="69">
        <v>20220919</v>
      </c>
      <c r="E19" s="69" t="s">
        <v>926</v>
      </c>
      <c r="F19" s="69" t="s">
        <v>927</v>
      </c>
      <c r="G19" s="69" t="s">
        <v>928</v>
      </c>
      <c r="H19" s="69">
        <v>237194105</v>
      </c>
      <c r="I19" s="69" t="s">
        <v>929</v>
      </c>
      <c r="J19" s="69">
        <v>2289874</v>
      </c>
      <c r="K19" s="69" t="s">
        <v>930</v>
      </c>
      <c r="L19" s="69">
        <v>3184601</v>
      </c>
      <c r="M19" s="69">
        <v>13354</v>
      </c>
      <c r="N19" s="69">
        <v>25301040</v>
      </c>
      <c r="O19" s="69" t="s">
        <v>925</v>
      </c>
      <c r="P19" s="69"/>
      <c r="Q19" s="69" t="s">
        <v>29</v>
      </c>
      <c r="R19" s="69" t="s">
        <v>30</v>
      </c>
      <c r="S19" s="69" t="s">
        <v>30</v>
      </c>
      <c r="T19" s="69"/>
      <c r="U19" s="69"/>
      <c r="V19" s="69"/>
      <c r="W19" s="69" t="s">
        <v>31</v>
      </c>
      <c r="X19" s="69">
        <v>129.68</v>
      </c>
      <c r="Y19" s="69">
        <v>1</v>
      </c>
      <c r="Z19" s="69">
        <v>122580000</v>
      </c>
      <c r="AA19" s="69">
        <v>15896174400</v>
      </c>
      <c r="AB19" s="69">
        <v>1</v>
      </c>
      <c r="AC19" s="69">
        <v>1.1989334503984199</v>
      </c>
      <c r="AD19" s="69"/>
      <c r="AE19" s="69"/>
      <c r="AF19" s="69">
        <v>146965262.34983799</v>
      </c>
      <c r="AG19" s="69">
        <v>19058455221.527</v>
      </c>
      <c r="AH19" s="69">
        <v>4.8798095892097796E-3</v>
      </c>
      <c r="AI19" s="69"/>
      <c r="AJ19" s="69"/>
      <c r="AK19" s="69"/>
      <c r="AL19" s="69"/>
      <c r="AM19" t="s">
        <v>101</v>
      </c>
      <c r="AN19" s="28">
        <f t="shared" si="0"/>
        <v>4.8798095892097796E-3</v>
      </c>
      <c r="AO19" t="str">
        <f>VLOOKUP(N19,'Proforma GICS Map'!$G:$H,2,FALSE)</f>
        <v>Restaurants</v>
      </c>
      <c r="AP19" t="b">
        <v>0</v>
      </c>
      <c r="AQ19" t="s">
        <v>443</v>
      </c>
      <c r="AR19" s="30">
        <v>7.1311614166914283E-3</v>
      </c>
      <c r="AS19" s="27">
        <f t="shared" si="1"/>
        <v>2.2513518274816487E-3</v>
      </c>
    </row>
    <row r="20" spans="1:45" x14ac:dyDescent="0.35">
      <c r="A20" s="69" t="s">
        <v>848</v>
      </c>
      <c r="B20" s="69" t="s">
        <v>849</v>
      </c>
      <c r="C20" s="69" t="s">
        <v>850</v>
      </c>
      <c r="D20" s="69">
        <v>20220919</v>
      </c>
      <c r="E20" s="69" t="s">
        <v>940</v>
      </c>
      <c r="F20" s="69" t="s">
        <v>941</v>
      </c>
      <c r="G20" s="69" t="s">
        <v>942</v>
      </c>
      <c r="H20" s="69" t="s">
        <v>943</v>
      </c>
      <c r="I20" s="69" t="s">
        <v>944</v>
      </c>
      <c r="J20" s="69" t="s">
        <v>945</v>
      </c>
      <c r="K20" s="69" t="s">
        <v>946</v>
      </c>
      <c r="L20" s="69">
        <v>16021102</v>
      </c>
      <c r="M20" s="69">
        <v>40686</v>
      </c>
      <c r="N20" s="69">
        <v>25301040</v>
      </c>
      <c r="O20" s="69" t="s">
        <v>925</v>
      </c>
      <c r="P20" s="69"/>
      <c r="Q20" s="69" t="s">
        <v>29</v>
      </c>
      <c r="R20" s="69" t="s">
        <v>30</v>
      </c>
      <c r="S20" s="69" t="s">
        <v>30</v>
      </c>
      <c r="T20" s="69"/>
      <c r="U20" s="69"/>
      <c r="V20" s="69"/>
      <c r="W20" s="69" t="s">
        <v>31</v>
      </c>
      <c r="X20" s="69">
        <v>342.97</v>
      </c>
      <c r="Y20" s="69">
        <v>1</v>
      </c>
      <c r="Z20" s="69">
        <v>35885000</v>
      </c>
      <c r="AA20" s="69">
        <v>12307478450</v>
      </c>
      <c r="AB20" s="69">
        <v>1</v>
      </c>
      <c r="AC20" s="69">
        <v>1.1989334503984199</v>
      </c>
      <c r="AD20" s="69"/>
      <c r="AE20" s="69"/>
      <c r="AF20" s="69">
        <v>43023726.867547303</v>
      </c>
      <c r="AG20" s="69">
        <v>14755847603.7626</v>
      </c>
      <c r="AH20" s="69">
        <v>3.7781512613061599E-3</v>
      </c>
      <c r="AI20" s="69"/>
      <c r="AJ20" s="69"/>
      <c r="AK20" s="69"/>
      <c r="AL20" s="69"/>
      <c r="AM20" t="s">
        <v>101</v>
      </c>
      <c r="AN20" s="28">
        <f t="shared" si="0"/>
        <v>3.7781512613061599E-3</v>
      </c>
      <c r="AO20" t="str">
        <f>VLOOKUP(N20,'Proforma GICS Map'!$G:$H,2,FALSE)</f>
        <v>Restaurants</v>
      </c>
      <c r="AP20" t="b">
        <v>0</v>
      </c>
      <c r="AQ20" t="s">
        <v>443</v>
      </c>
      <c r="AR20" s="30">
        <v>5.8486786591978859E-3</v>
      </c>
      <c r="AS20" s="27">
        <f t="shared" si="1"/>
        <v>2.070527397891726E-3</v>
      </c>
    </row>
    <row r="21" spans="1:45" x14ac:dyDescent="0.35">
      <c r="A21" s="69" t="s">
        <v>848</v>
      </c>
      <c r="B21" s="69" t="s">
        <v>849</v>
      </c>
      <c r="C21" s="69" t="s">
        <v>850</v>
      </c>
      <c r="D21" s="69">
        <v>20220919</v>
      </c>
      <c r="E21" s="69" t="s">
        <v>954</v>
      </c>
      <c r="F21" s="69" t="s">
        <v>955</v>
      </c>
      <c r="G21" s="69" t="s">
        <v>956</v>
      </c>
      <c r="H21" s="69" t="s">
        <v>957</v>
      </c>
      <c r="I21" s="69" t="s">
        <v>958</v>
      </c>
      <c r="J21" s="69" t="s">
        <v>959</v>
      </c>
      <c r="K21" s="69" t="s">
        <v>960</v>
      </c>
      <c r="L21" s="69">
        <v>12629602</v>
      </c>
      <c r="M21" s="69">
        <v>42439</v>
      </c>
      <c r="N21" s="69">
        <v>25301020</v>
      </c>
      <c r="O21" s="69" t="s">
        <v>894</v>
      </c>
      <c r="P21" s="69"/>
      <c r="Q21" s="69" t="s">
        <v>39</v>
      </c>
      <c r="R21" s="69" t="s">
        <v>30</v>
      </c>
      <c r="S21" s="69" t="s">
        <v>30</v>
      </c>
      <c r="T21" s="69"/>
      <c r="U21" s="69"/>
      <c r="V21" s="69"/>
      <c r="W21" s="69" t="s">
        <v>31</v>
      </c>
      <c r="X21" s="69">
        <v>101.89</v>
      </c>
      <c r="Y21" s="69">
        <v>1</v>
      </c>
      <c r="Z21" s="69">
        <v>152035000</v>
      </c>
      <c r="AA21" s="69">
        <v>15490846150</v>
      </c>
      <c r="AB21" s="69">
        <v>1</v>
      </c>
      <c r="AC21" s="69">
        <v>1.1989334503984199</v>
      </c>
      <c r="AD21" s="69"/>
      <c r="AE21" s="69"/>
      <c r="AF21" s="69">
        <v>182279847.13132301</v>
      </c>
      <c r="AG21" s="69">
        <v>18572493624.210499</v>
      </c>
      <c r="AH21" s="69">
        <v>4.7553818727443901E-3</v>
      </c>
      <c r="AI21" s="69"/>
      <c r="AJ21" s="69"/>
      <c r="AK21" s="69"/>
      <c r="AL21" s="69"/>
      <c r="AM21" t="s">
        <v>101</v>
      </c>
      <c r="AN21" s="28">
        <f t="shared" si="0"/>
        <v>4.7553818727443901E-3</v>
      </c>
      <c r="AO21" t="str">
        <f>VLOOKUP(N21,'Proforma GICS Map'!$G:$H,2,FALSE)</f>
        <v>Hotels, Resorts &amp; Cruise Lines</v>
      </c>
      <c r="AP21" t="b">
        <v>0</v>
      </c>
      <c r="AQ21" t="s">
        <v>443</v>
      </c>
      <c r="AR21" s="30">
        <v>7.3685774776701355E-3</v>
      </c>
      <c r="AS21" s="27">
        <f t="shared" si="1"/>
        <v>2.6131956049257454E-3</v>
      </c>
    </row>
    <row r="22" spans="1:45" x14ac:dyDescent="0.35">
      <c r="A22" s="69" t="s">
        <v>848</v>
      </c>
      <c r="B22" s="69" t="s">
        <v>849</v>
      </c>
      <c r="C22" s="69" t="s">
        <v>850</v>
      </c>
      <c r="D22" s="69">
        <v>20220919</v>
      </c>
      <c r="E22" s="69" t="s">
        <v>961</v>
      </c>
      <c r="F22" s="69" t="s">
        <v>962</v>
      </c>
      <c r="G22" s="69" t="s">
        <v>963</v>
      </c>
      <c r="H22" s="69">
        <v>345370860</v>
      </c>
      <c r="I22" s="69" t="s">
        <v>964</v>
      </c>
      <c r="J22" s="69">
        <v>2615468</v>
      </c>
      <c r="K22" s="69" t="s">
        <v>965</v>
      </c>
      <c r="L22" s="69">
        <v>483901</v>
      </c>
      <c r="M22" s="69">
        <v>4745</v>
      </c>
      <c r="N22" s="69">
        <v>25102010</v>
      </c>
      <c r="O22" s="69" t="s">
        <v>966</v>
      </c>
      <c r="P22" s="69"/>
      <c r="Q22" s="69" t="s">
        <v>29</v>
      </c>
      <c r="R22" s="69" t="s">
        <v>30</v>
      </c>
      <c r="S22" s="69" t="s">
        <v>30</v>
      </c>
      <c r="T22" s="69"/>
      <c r="U22" s="69"/>
      <c r="V22" s="69"/>
      <c r="W22" s="69" t="s">
        <v>31</v>
      </c>
      <c r="X22" s="69">
        <v>14.72</v>
      </c>
      <c r="Y22" s="69">
        <v>1</v>
      </c>
      <c r="Z22" s="69">
        <v>3949386000</v>
      </c>
      <c r="AA22" s="69">
        <v>58134961920</v>
      </c>
      <c r="AB22" s="69">
        <v>1</v>
      </c>
      <c r="AC22" s="69">
        <v>1.1989334503984199</v>
      </c>
      <c r="AD22" s="69"/>
      <c r="AE22" s="69"/>
      <c r="AF22" s="69">
        <v>4735050983.9352102</v>
      </c>
      <c r="AG22" s="69">
        <v>69699950483.526306</v>
      </c>
      <c r="AH22" s="69">
        <v>1.7846277821760698E-2</v>
      </c>
      <c r="AI22" s="69"/>
      <c r="AJ22" s="69"/>
      <c r="AK22" s="69"/>
      <c r="AL22" s="69"/>
      <c r="AM22" t="s">
        <v>101</v>
      </c>
      <c r="AN22" s="28">
        <f t="shared" si="0"/>
        <v>1.7846277821760698E-2</v>
      </c>
      <c r="AO22" t="str">
        <f>VLOOKUP(N22,'Proforma GICS Map'!$G:$H,2,FALSE)</f>
        <v>Automobile Manufacturers</v>
      </c>
      <c r="AP22" t="b">
        <v>0</v>
      </c>
      <c r="AQ22" t="s">
        <v>443</v>
      </c>
      <c r="AR22" s="30">
        <v>2.7036515695308329E-2</v>
      </c>
      <c r="AS22" s="27">
        <f t="shared" si="1"/>
        <v>9.1902378735476305E-3</v>
      </c>
    </row>
    <row r="23" spans="1:45" x14ac:dyDescent="0.35">
      <c r="A23" s="69" t="s">
        <v>848</v>
      </c>
      <c r="B23" s="69" t="s">
        <v>849</v>
      </c>
      <c r="C23" s="69" t="s">
        <v>850</v>
      </c>
      <c r="D23" s="69">
        <v>20220919</v>
      </c>
      <c r="E23" s="69" t="s">
        <v>967</v>
      </c>
      <c r="F23" s="69" t="s">
        <v>968</v>
      </c>
      <c r="G23" s="69" t="s">
        <v>969</v>
      </c>
      <c r="H23" s="69" t="s">
        <v>970</v>
      </c>
      <c r="I23" s="69" t="s">
        <v>971</v>
      </c>
      <c r="J23" s="69" t="s">
        <v>972</v>
      </c>
      <c r="K23" s="69" t="s">
        <v>973</v>
      </c>
      <c r="L23" s="69">
        <v>14145901</v>
      </c>
      <c r="M23" s="69">
        <v>33504</v>
      </c>
      <c r="N23" s="69">
        <v>25201010</v>
      </c>
      <c r="O23" s="69" t="s">
        <v>974</v>
      </c>
      <c r="P23" s="69"/>
      <c r="Q23" s="69" t="s">
        <v>29</v>
      </c>
      <c r="R23" s="69" t="s">
        <v>30</v>
      </c>
      <c r="S23" s="69" t="s">
        <v>30</v>
      </c>
      <c r="T23" s="69"/>
      <c r="U23" s="69"/>
      <c r="V23" s="69"/>
      <c r="W23" s="69" t="s">
        <v>31</v>
      </c>
      <c r="X23" s="69">
        <v>85.73</v>
      </c>
      <c r="Y23" s="69">
        <v>1</v>
      </c>
      <c r="Z23" s="69">
        <v>192855000</v>
      </c>
      <c r="AA23" s="69">
        <v>16533459150</v>
      </c>
      <c r="AB23" s="69">
        <v>0.8</v>
      </c>
      <c r="AC23" s="69">
        <v>1.1989334503984199</v>
      </c>
      <c r="AD23" s="69"/>
      <c r="AE23" s="69"/>
      <c r="AF23" s="69">
        <v>184976248.46126899</v>
      </c>
      <c r="AG23" s="69">
        <v>15858013780.5846</v>
      </c>
      <c r="AH23" s="69">
        <v>4.0603546726552401E-3</v>
      </c>
      <c r="AI23" s="69"/>
      <c r="AJ23" s="69"/>
      <c r="AK23" s="69"/>
      <c r="AL23" s="69"/>
      <c r="AM23" t="s">
        <v>101</v>
      </c>
      <c r="AN23" s="28">
        <f t="shared" si="0"/>
        <v>4.0603546726552401E-3</v>
      </c>
      <c r="AO23" t="str">
        <f>VLOOKUP(N23,'Proforma GICS Map'!$G:$H,2,FALSE)</f>
        <v>Consumer Electronics</v>
      </c>
      <c r="AP23" t="b">
        <v>0</v>
      </c>
      <c r="AQ23" t="s">
        <v>443</v>
      </c>
      <c r="AR23" s="30">
        <v>6.2220684000170393E-3</v>
      </c>
      <c r="AS23" s="27">
        <f t="shared" si="1"/>
        <v>2.1617137273617993E-3</v>
      </c>
    </row>
    <row r="24" spans="1:45" x14ac:dyDescent="0.35">
      <c r="A24" s="69" t="s">
        <v>848</v>
      </c>
      <c r="B24" s="69" t="s">
        <v>849</v>
      </c>
      <c r="C24" s="69" t="s">
        <v>850</v>
      </c>
      <c r="D24" s="69">
        <v>20220919</v>
      </c>
      <c r="E24" s="69" t="s">
        <v>975</v>
      </c>
      <c r="F24" s="69" t="s">
        <v>976</v>
      </c>
      <c r="G24" s="69" t="s">
        <v>977</v>
      </c>
      <c r="H24" s="69" t="s">
        <v>978</v>
      </c>
      <c r="I24" s="69" t="s">
        <v>979</v>
      </c>
      <c r="J24" s="69" t="s">
        <v>980</v>
      </c>
      <c r="K24" s="69" t="s">
        <v>981</v>
      </c>
      <c r="L24" s="69">
        <v>507319</v>
      </c>
      <c r="M24" s="69">
        <v>267599</v>
      </c>
      <c r="N24" s="69">
        <v>25102010</v>
      </c>
      <c r="O24" s="69" t="s">
        <v>966</v>
      </c>
      <c r="P24" s="69"/>
      <c r="Q24" s="69" t="s">
        <v>29</v>
      </c>
      <c r="R24" s="69" t="s">
        <v>30</v>
      </c>
      <c r="S24" s="69" t="s">
        <v>30</v>
      </c>
      <c r="T24" s="69"/>
      <c r="U24" s="69"/>
      <c r="V24" s="69"/>
      <c r="W24" s="69" t="s">
        <v>31</v>
      </c>
      <c r="X24" s="69">
        <v>39.97</v>
      </c>
      <c r="Y24" s="69">
        <v>1</v>
      </c>
      <c r="Z24" s="69">
        <v>1458049000</v>
      </c>
      <c r="AA24" s="69">
        <v>58278218530</v>
      </c>
      <c r="AB24" s="69">
        <v>1</v>
      </c>
      <c r="AC24" s="69">
        <v>1.1989334503984199</v>
      </c>
      <c r="AD24" s="69"/>
      <c r="AE24" s="69"/>
      <c r="AF24" s="69">
        <v>1748103718.41996</v>
      </c>
      <c r="AG24" s="69">
        <v>69871705625.246002</v>
      </c>
      <c r="AH24" s="69">
        <v>1.7890254753669298E-2</v>
      </c>
      <c r="AI24" s="69"/>
      <c r="AJ24" s="69"/>
      <c r="AK24" s="69"/>
      <c r="AL24" s="69"/>
      <c r="AM24" t="s">
        <v>101</v>
      </c>
      <c r="AN24" s="28">
        <f t="shared" si="0"/>
        <v>1.7890254753669298E-2</v>
      </c>
      <c r="AO24" t="str">
        <f>VLOOKUP(N24,'Proforma GICS Map'!$G:$H,2,FALSE)</f>
        <v>Automobile Manufacturers</v>
      </c>
      <c r="AP24" t="b">
        <v>0</v>
      </c>
      <c r="AQ24" t="s">
        <v>443</v>
      </c>
      <c r="AR24" s="30">
        <v>2.6727218727100974E-2</v>
      </c>
      <c r="AS24" s="27">
        <f t="shared" si="1"/>
        <v>8.8369639734316753E-3</v>
      </c>
    </row>
    <row r="25" spans="1:45" x14ac:dyDescent="0.35">
      <c r="A25" s="69" t="s">
        <v>848</v>
      </c>
      <c r="B25" s="69" t="s">
        <v>849</v>
      </c>
      <c r="C25" s="69" t="s">
        <v>850</v>
      </c>
      <c r="D25" s="69">
        <v>20220919</v>
      </c>
      <c r="E25" s="69" t="s">
        <v>982</v>
      </c>
      <c r="F25" s="69" t="s">
        <v>983</v>
      </c>
      <c r="G25" s="69" t="s">
        <v>984</v>
      </c>
      <c r="H25" s="69">
        <v>372460105</v>
      </c>
      <c r="I25" s="69" t="s">
        <v>985</v>
      </c>
      <c r="J25" s="69">
        <v>2367480</v>
      </c>
      <c r="K25" s="69" t="s">
        <v>986</v>
      </c>
      <c r="L25" s="69">
        <v>512501</v>
      </c>
      <c r="M25" s="69">
        <v>4904</v>
      </c>
      <c r="N25" s="69">
        <v>25501010</v>
      </c>
      <c r="O25" s="69" t="s">
        <v>870</v>
      </c>
      <c r="P25" s="69"/>
      <c r="Q25" s="69" t="s">
        <v>29</v>
      </c>
      <c r="R25" s="69" t="s">
        <v>30</v>
      </c>
      <c r="S25" s="69" t="s">
        <v>30</v>
      </c>
      <c r="T25" s="69"/>
      <c r="U25" s="69"/>
      <c r="V25" s="69"/>
      <c r="W25" s="69" t="s">
        <v>31</v>
      </c>
      <c r="X25" s="69">
        <v>154.68</v>
      </c>
      <c r="Y25" s="69">
        <v>1</v>
      </c>
      <c r="Z25" s="69">
        <v>141431000</v>
      </c>
      <c r="AA25" s="69">
        <v>21876547080</v>
      </c>
      <c r="AB25" s="69">
        <v>1</v>
      </c>
      <c r="AC25" s="69">
        <v>1.1989334503984199</v>
      </c>
      <c r="AD25" s="69"/>
      <c r="AE25" s="69"/>
      <c r="AF25" s="69">
        <v>169566356.82329801</v>
      </c>
      <c r="AG25" s="69">
        <v>26228524073.427799</v>
      </c>
      <c r="AH25" s="69">
        <v>6.7156651363728904E-3</v>
      </c>
      <c r="AI25" s="69"/>
      <c r="AJ25" s="69"/>
      <c r="AK25" s="69"/>
      <c r="AL25" s="69"/>
      <c r="AM25" t="s">
        <v>101</v>
      </c>
      <c r="AN25" s="28">
        <f t="shared" si="0"/>
        <v>6.7156651363728904E-3</v>
      </c>
      <c r="AO25" t="str">
        <f>VLOOKUP(N25,'Proforma GICS Map'!$G:$H,2,FALSE)</f>
        <v>Distributors</v>
      </c>
      <c r="AP25" t="b">
        <v>0</v>
      </c>
      <c r="AQ25" t="s">
        <v>443</v>
      </c>
      <c r="AR25" s="30">
        <v>1.0221997683750891E-2</v>
      </c>
      <c r="AS25" s="27">
        <f t="shared" si="1"/>
        <v>3.5063325473780006E-3</v>
      </c>
    </row>
    <row r="26" spans="1:45" x14ac:dyDescent="0.35">
      <c r="A26" s="69" t="s">
        <v>848</v>
      </c>
      <c r="B26" s="69" t="s">
        <v>849</v>
      </c>
      <c r="C26" s="69" t="s">
        <v>850</v>
      </c>
      <c r="D26" s="69">
        <v>20220919</v>
      </c>
      <c r="E26" s="69" t="s">
        <v>987</v>
      </c>
      <c r="F26" s="69" t="s">
        <v>988</v>
      </c>
      <c r="G26" s="69" t="s">
        <v>989</v>
      </c>
      <c r="H26" s="69">
        <v>418056107</v>
      </c>
      <c r="I26" s="69" t="s">
        <v>990</v>
      </c>
      <c r="J26" s="69">
        <v>2414580</v>
      </c>
      <c r="K26" s="69" t="s">
        <v>991</v>
      </c>
      <c r="L26" s="69">
        <v>551801</v>
      </c>
      <c r="M26" s="69">
        <v>4653</v>
      </c>
      <c r="N26" s="69">
        <v>25202010</v>
      </c>
      <c r="O26" s="69" t="s">
        <v>992</v>
      </c>
      <c r="P26" s="69"/>
      <c r="Q26" s="69" t="s">
        <v>39</v>
      </c>
      <c r="R26" s="69" t="s">
        <v>30</v>
      </c>
      <c r="S26" s="69" t="s">
        <v>30</v>
      </c>
      <c r="T26" s="69"/>
      <c r="U26" s="69"/>
      <c r="V26" s="69"/>
      <c r="W26" s="69" t="s">
        <v>31</v>
      </c>
      <c r="X26" s="69">
        <v>75.8</v>
      </c>
      <c r="Y26" s="69">
        <v>1</v>
      </c>
      <c r="Z26" s="69">
        <v>138091000</v>
      </c>
      <c r="AA26" s="69">
        <v>10467297800</v>
      </c>
      <c r="AB26" s="69">
        <v>0.94</v>
      </c>
      <c r="AC26" s="69">
        <v>1.1989334503984199</v>
      </c>
      <c r="AD26" s="69"/>
      <c r="AE26" s="69"/>
      <c r="AF26" s="69">
        <v>155628203.95302999</v>
      </c>
      <c r="AG26" s="69">
        <v>11796617859.639601</v>
      </c>
      <c r="AH26" s="69">
        <v>3.0204572344715301E-3</v>
      </c>
      <c r="AI26" s="69"/>
      <c r="AJ26" s="69"/>
      <c r="AK26" s="69"/>
      <c r="AL26" s="69"/>
      <c r="AM26" t="s">
        <v>101</v>
      </c>
      <c r="AN26" s="28">
        <f t="shared" si="0"/>
        <v>3.0204572344715301E-3</v>
      </c>
      <c r="AO26" t="str">
        <f>VLOOKUP(N26,'Proforma GICS Map'!$G:$H,2,FALSE)</f>
        <v>Leisure Products</v>
      </c>
      <c r="AP26" t="b">
        <v>0</v>
      </c>
      <c r="AQ26" t="s">
        <v>443</v>
      </c>
      <c r="AR26" s="30">
        <v>4.693762191865956E-3</v>
      </c>
      <c r="AS26" s="27">
        <f t="shared" si="1"/>
        <v>1.6733049573944259E-3</v>
      </c>
    </row>
    <row r="27" spans="1:45" x14ac:dyDescent="0.35">
      <c r="A27" s="69" t="s">
        <v>848</v>
      </c>
      <c r="B27" s="69" t="s">
        <v>849</v>
      </c>
      <c r="C27" s="69" t="s">
        <v>850</v>
      </c>
      <c r="D27" s="69">
        <v>20220919</v>
      </c>
      <c r="E27" s="69" t="s">
        <v>993</v>
      </c>
      <c r="F27" s="69" t="s">
        <v>994</v>
      </c>
      <c r="G27" s="69" t="s">
        <v>995</v>
      </c>
      <c r="H27" s="69" t="s">
        <v>996</v>
      </c>
      <c r="I27" s="69" t="s">
        <v>997</v>
      </c>
      <c r="J27" s="69" t="s">
        <v>998</v>
      </c>
      <c r="K27" s="69" t="s">
        <v>999</v>
      </c>
      <c r="L27" s="69">
        <v>564304</v>
      </c>
      <c r="M27" s="69">
        <v>345649</v>
      </c>
      <c r="N27" s="69">
        <v>25301020</v>
      </c>
      <c r="O27" s="69" t="s">
        <v>1000</v>
      </c>
      <c r="P27" s="69"/>
      <c r="Q27" s="69" t="s">
        <v>29</v>
      </c>
      <c r="R27" s="69" t="s">
        <v>30</v>
      </c>
      <c r="S27" s="69" t="s">
        <v>30</v>
      </c>
      <c r="T27" s="69"/>
      <c r="U27" s="69"/>
      <c r="V27" s="69"/>
      <c r="W27" s="69" t="s">
        <v>31</v>
      </c>
      <c r="X27" s="69">
        <v>130.80000000000001</v>
      </c>
      <c r="Y27" s="69">
        <v>1</v>
      </c>
      <c r="Z27" s="69">
        <v>274287000</v>
      </c>
      <c r="AA27" s="69">
        <v>35876739600</v>
      </c>
      <c r="AB27" s="69">
        <v>1</v>
      </c>
      <c r="AC27" s="69">
        <v>1.1989334503984199</v>
      </c>
      <c r="AD27" s="69"/>
      <c r="AE27" s="69"/>
      <c r="AF27" s="69">
        <v>328851859.30943102</v>
      </c>
      <c r="AG27" s="69">
        <v>43013823197.673599</v>
      </c>
      <c r="AH27" s="69">
        <v>1.10134459728664E-2</v>
      </c>
      <c r="AI27" s="69"/>
      <c r="AJ27" s="69"/>
      <c r="AK27" s="69"/>
      <c r="AL27" s="69"/>
      <c r="AM27" t="s">
        <v>101</v>
      </c>
      <c r="AN27" s="28">
        <f t="shared" si="0"/>
        <v>1.10134459728664E-2</v>
      </c>
      <c r="AO27" t="str">
        <f>VLOOKUP(N27,'Proforma GICS Map'!$G:$H,2,FALSE)</f>
        <v>Hotels, Resorts &amp; Cruise Lines</v>
      </c>
      <c r="AP27" t="b">
        <v>0</v>
      </c>
      <c r="AQ27" t="s">
        <v>443</v>
      </c>
      <c r="AR27" s="30">
        <v>1.6549824871139616E-2</v>
      </c>
      <c r="AS27" s="27">
        <f t="shared" si="1"/>
        <v>5.536378898273216E-3</v>
      </c>
    </row>
    <row r="28" spans="1:45" x14ac:dyDescent="0.35">
      <c r="A28" s="69" t="s">
        <v>848</v>
      </c>
      <c r="B28" s="69" t="s">
        <v>849</v>
      </c>
      <c r="C28" s="69" t="s">
        <v>850</v>
      </c>
      <c r="D28" s="69">
        <v>20220919</v>
      </c>
      <c r="E28" s="69" t="s">
        <v>1001</v>
      </c>
      <c r="F28" s="69" t="s">
        <v>1002</v>
      </c>
      <c r="G28" s="69" t="s">
        <v>1003</v>
      </c>
      <c r="H28" s="69">
        <v>437076102</v>
      </c>
      <c r="I28" s="69" t="s">
        <v>1004</v>
      </c>
      <c r="J28" s="69">
        <v>2434209</v>
      </c>
      <c r="K28" s="69" t="s">
        <v>1005</v>
      </c>
      <c r="L28" s="69">
        <v>568001</v>
      </c>
      <c r="M28" s="69">
        <v>4782</v>
      </c>
      <c r="N28" s="69">
        <v>25504030</v>
      </c>
      <c r="O28" s="69" t="s">
        <v>1006</v>
      </c>
      <c r="P28" s="69"/>
      <c r="Q28" s="69" t="s">
        <v>29</v>
      </c>
      <c r="R28" s="69" t="s">
        <v>30</v>
      </c>
      <c r="S28" s="69" t="s">
        <v>30</v>
      </c>
      <c r="T28" s="69"/>
      <c r="U28" s="69"/>
      <c r="V28" s="69"/>
      <c r="W28" s="69" t="s">
        <v>31</v>
      </c>
      <c r="X28" s="69">
        <v>275.97000000000003</v>
      </c>
      <c r="Y28" s="69">
        <v>1</v>
      </c>
      <c r="Z28" s="69">
        <v>1027755000</v>
      </c>
      <c r="AA28" s="69">
        <v>283629547350</v>
      </c>
      <c r="AB28" s="69">
        <v>1</v>
      </c>
      <c r="AC28" s="69">
        <v>0.59226046035139002</v>
      </c>
      <c r="AD28" s="69"/>
      <c r="AE28" s="69"/>
      <c r="AF28" s="69">
        <v>608698649.428442</v>
      </c>
      <c r="AG28" s="69">
        <v>167982566282.767</v>
      </c>
      <c r="AH28" s="69">
        <v>4.3010985320616001E-2</v>
      </c>
      <c r="AI28" s="69"/>
      <c r="AJ28" s="69"/>
      <c r="AK28" s="69"/>
      <c r="AL28" s="69"/>
      <c r="AM28" t="s">
        <v>101</v>
      </c>
      <c r="AN28" s="28">
        <f t="shared" si="0"/>
        <v>4.3010985320616001E-2</v>
      </c>
      <c r="AO28" t="str">
        <f>VLOOKUP(N28,'Proforma GICS Map'!$G:$H,2,FALSE)</f>
        <v>Home Improvement Retail</v>
      </c>
      <c r="AP28" t="b">
        <v>0</v>
      </c>
      <c r="AQ28" t="s">
        <v>443</v>
      </c>
      <c r="AR28" s="30">
        <v>4.4999999999999998E-2</v>
      </c>
      <c r="AS28" s="27">
        <f t="shared" si="1"/>
        <v>1.9890146793839977E-3</v>
      </c>
    </row>
    <row r="29" spans="1:45" x14ac:dyDescent="0.35">
      <c r="A29" s="69" t="s">
        <v>848</v>
      </c>
      <c r="B29" s="69" t="s">
        <v>849</v>
      </c>
      <c r="C29" s="69" t="s">
        <v>850</v>
      </c>
      <c r="D29" s="69">
        <v>20220919</v>
      </c>
      <c r="E29" s="69" t="s">
        <v>1007</v>
      </c>
      <c r="F29" s="69" t="s">
        <v>1008</v>
      </c>
      <c r="G29" s="69" t="s">
        <v>1009</v>
      </c>
      <c r="H29" s="69" t="s">
        <v>1010</v>
      </c>
      <c r="I29" s="69" t="s">
        <v>1011</v>
      </c>
      <c r="J29" s="69">
        <v>2250687</v>
      </c>
      <c r="K29" s="69" t="s">
        <v>1012</v>
      </c>
      <c r="L29" s="69">
        <v>2534001</v>
      </c>
      <c r="M29" s="69">
        <v>9998</v>
      </c>
      <c r="N29" s="69">
        <v>25201030</v>
      </c>
      <c r="O29" s="69" t="s">
        <v>1013</v>
      </c>
      <c r="P29" s="69"/>
      <c r="Q29" s="69" t="s">
        <v>29</v>
      </c>
      <c r="R29" s="69" t="s">
        <v>30</v>
      </c>
      <c r="S29" s="69" t="s">
        <v>30</v>
      </c>
      <c r="T29" s="69"/>
      <c r="U29" s="69"/>
      <c r="V29" s="69"/>
      <c r="W29" s="69" t="s">
        <v>31</v>
      </c>
      <c r="X29" s="69">
        <v>71.12</v>
      </c>
      <c r="Y29" s="69">
        <v>1</v>
      </c>
      <c r="Z29" s="69">
        <v>347481000</v>
      </c>
      <c r="AA29" s="69">
        <v>24712848720</v>
      </c>
      <c r="AB29" s="69">
        <v>0.91</v>
      </c>
      <c r="AC29" s="69">
        <v>1.1989334503984199</v>
      </c>
      <c r="AD29" s="69"/>
      <c r="AE29" s="69"/>
      <c r="AF29" s="69">
        <v>379112000.79288203</v>
      </c>
      <c r="AG29" s="69">
        <v>26962445496.389801</v>
      </c>
      <c r="AH29" s="69">
        <v>6.9035815627499298E-3</v>
      </c>
      <c r="AI29" s="69"/>
      <c r="AJ29" s="69"/>
      <c r="AK29" s="69"/>
      <c r="AL29" s="69"/>
      <c r="AM29" t="s">
        <v>101</v>
      </c>
      <c r="AN29" s="28">
        <f t="shared" si="0"/>
        <v>6.9035815627499298E-3</v>
      </c>
      <c r="AO29" t="str">
        <f>VLOOKUP(N29,'Proforma GICS Map'!$G:$H,2,FALSE)</f>
        <v>Homebuilding</v>
      </c>
      <c r="AP29" t="b">
        <v>0</v>
      </c>
      <c r="AQ29" t="s">
        <v>443</v>
      </c>
      <c r="AR29" s="30">
        <v>1.0294159797009655E-2</v>
      </c>
      <c r="AS29" s="27">
        <f t="shared" si="1"/>
        <v>3.3905782342597253E-3</v>
      </c>
    </row>
    <row r="30" spans="1:45" x14ac:dyDescent="0.35">
      <c r="A30" s="69" t="s">
        <v>848</v>
      </c>
      <c r="B30" s="69" t="s">
        <v>849</v>
      </c>
      <c r="C30" s="69" t="s">
        <v>850</v>
      </c>
      <c r="D30" s="69">
        <v>20220919</v>
      </c>
      <c r="E30" s="69" t="s">
        <v>1014</v>
      </c>
      <c r="F30" s="69" t="s">
        <v>1015</v>
      </c>
      <c r="G30" s="69" t="s">
        <v>1016</v>
      </c>
      <c r="H30" s="69">
        <v>501889208</v>
      </c>
      <c r="I30" s="69" t="s">
        <v>1017</v>
      </c>
      <c r="J30" s="69">
        <v>2971029</v>
      </c>
      <c r="K30" s="69" t="s">
        <v>1018</v>
      </c>
      <c r="L30" s="69">
        <v>15539402</v>
      </c>
      <c r="M30" s="69">
        <v>40598</v>
      </c>
      <c r="N30" s="69">
        <v>25501010</v>
      </c>
      <c r="O30" s="69" t="s">
        <v>857</v>
      </c>
      <c r="P30" s="69"/>
      <c r="Q30" s="69" t="s">
        <v>39</v>
      </c>
      <c r="R30" s="69" t="s">
        <v>30</v>
      </c>
      <c r="S30" s="69" t="s">
        <v>30</v>
      </c>
      <c r="T30" s="69"/>
      <c r="U30" s="69"/>
      <c r="V30" s="69"/>
      <c r="W30" s="69" t="s">
        <v>31</v>
      </c>
      <c r="X30" s="69">
        <v>48.72</v>
      </c>
      <c r="Y30" s="69">
        <v>1</v>
      </c>
      <c r="Z30" s="69">
        <v>274390000</v>
      </c>
      <c r="AA30" s="69">
        <v>13368280800</v>
      </c>
      <c r="AB30" s="69">
        <v>0.95</v>
      </c>
      <c r="AC30" s="69">
        <v>1.1989334503984199</v>
      </c>
      <c r="AD30" s="69"/>
      <c r="AE30" s="69"/>
      <c r="AF30" s="69">
        <v>312526581.982081</v>
      </c>
      <c r="AG30" s="69">
        <v>15226295074.167</v>
      </c>
      <c r="AH30" s="69">
        <v>3.8986066733851699E-3</v>
      </c>
      <c r="AI30" s="69"/>
      <c r="AJ30" s="69"/>
      <c r="AK30" s="69"/>
      <c r="AL30" s="69"/>
      <c r="AM30" t="s">
        <v>101</v>
      </c>
      <c r="AN30" s="28">
        <f t="shared" si="0"/>
        <v>3.8986066733851699E-3</v>
      </c>
      <c r="AO30" t="str">
        <f>VLOOKUP(N30,'Proforma GICS Map'!$G:$H,2,FALSE)</f>
        <v>Distributors</v>
      </c>
      <c r="AP30" t="b">
        <v>0</v>
      </c>
      <c r="AQ30" t="s">
        <v>443</v>
      </c>
      <c r="AR30" s="30">
        <v>6.2086671375122379E-3</v>
      </c>
      <c r="AS30" s="27">
        <f t="shared" si="1"/>
        <v>2.310060464127068E-3</v>
      </c>
    </row>
    <row r="31" spans="1:45" x14ac:dyDescent="0.35">
      <c r="A31" s="69" t="s">
        <v>848</v>
      </c>
      <c r="B31" s="69" t="s">
        <v>849</v>
      </c>
      <c r="C31" s="69" t="s">
        <v>850</v>
      </c>
      <c r="D31" s="69">
        <v>20220919</v>
      </c>
      <c r="E31" s="69" t="s">
        <v>1019</v>
      </c>
      <c r="F31" s="69" t="s">
        <v>1020</v>
      </c>
      <c r="G31" s="69" t="s">
        <v>1021</v>
      </c>
      <c r="H31" s="69">
        <v>517834107</v>
      </c>
      <c r="I31" s="69" t="s">
        <v>1022</v>
      </c>
      <c r="J31" s="69" t="s">
        <v>1023</v>
      </c>
      <c r="K31" s="69" t="s">
        <v>1024</v>
      </c>
      <c r="L31" s="69">
        <v>16184401</v>
      </c>
      <c r="M31" s="69">
        <v>41379</v>
      </c>
      <c r="N31" s="69">
        <v>25301010</v>
      </c>
      <c r="O31" s="69" t="s">
        <v>907</v>
      </c>
      <c r="P31" s="69"/>
      <c r="Q31" s="69" t="s">
        <v>29</v>
      </c>
      <c r="R31" s="69" t="s">
        <v>30</v>
      </c>
      <c r="S31" s="69" t="s">
        <v>30</v>
      </c>
      <c r="T31" s="69"/>
      <c r="U31" s="69"/>
      <c r="V31" s="69"/>
      <c r="W31" s="69" t="s">
        <v>31</v>
      </c>
      <c r="X31" s="69">
        <v>38.64</v>
      </c>
      <c r="Y31" s="69">
        <v>1</v>
      </c>
      <c r="Z31" s="69">
        <v>764156000</v>
      </c>
      <c r="AA31" s="69">
        <v>29526987840</v>
      </c>
      <c r="AB31" s="69">
        <v>0.43</v>
      </c>
      <c r="AC31" s="69">
        <v>1.1989334503984199</v>
      </c>
      <c r="AD31" s="69"/>
      <c r="AE31" s="69"/>
      <c r="AF31" s="69">
        <v>393954041.58074099</v>
      </c>
      <c r="AG31" s="69">
        <v>15222384166.6798</v>
      </c>
      <c r="AH31" s="69">
        <v>3.8976053076586999E-3</v>
      </c>
      <c r="AI31" s="69"/>
      <c r="AJ31" s="69"/>
      <c r="AK31" s="69"/>
      <c r="AL31" s="69"/>
      <c r="AM31" t="s">
        <v>101</v>
      </c>
      <c r="AN31" s="28">
        <f t="shared" si="0"/>
        <v>3.8976053076586999E-3</v>
      </c>
      <c r="AO31" t="str">
        <f>VLOOKUP(N31,'Proforma GICS Map'!$G:$H,2,FALSE)</f>
        <v>Casinos &amp; Gaming</v>
      </c>
      <c r="AP31" t="b">
        <v>0</v>
      </c>
      <c r="AQ31" t="s">
        <v>443</v>
      </c>
      <c r="AR31" s="30">
        <v>5.5681305420380361E-3</v>
      </c>
      <c r="AS31" s="27">
        <f t="shared" si="1"/>
        <v>1.6705252343793362E-3</v>
      </c>
    </row>
    <row r="32" spans="1:45" x14ac:dyDescent="0.35">
      <c r="A32" s="69" t="s">
        <v>848</v>
      </c>
      <c r="B32" s="69" t="s">
        <v>849</v>
      </c>
      <c r="C32" s="69" t="s">
        <v>850</v>
      </c>
      <c r="D32" s="69">
        <v>20220919</v>
      </c>
      <c r="E32" s="69" t="s">
        <v>1025</v>
      </c>
      <c r="F32" s="69" t="s">
        <v>1026</v>
      </c>
      <c r="G32" s="69" t="s">
        <v>1027</v>
      </c>
      <c r="H32" s="69">
        <v>526057104</v>
      </c>
      <c r="I32" s="69" t="s">
        <v>1028</v>
      </c>
      <c r="J32" s="69">
        <v>2511920</v>
      </c>
      <c r="K32" s="69" t="s">
        <v>1029</v>
      </c>
      <c r="L32" s="69">
        <v>666901</v>
      </c>
      <c r="M32" s="69">
        <v>3773</v>
      </c>
      <c r="N32" s="69">
        <v>25201030</v>
      </c>
      <c r="O32" s="69" t="s">
        <v>1013</v>
      </c>
      <c r="P32" s="69"/>
      <c r="Q32" s="69" t="s">
        <v>29</v>
      </c>
      <c r="R32" s="69" t="s">
        <v>30</v>
      </c>
      <c r="S32" s="69" t="s">
        <v>30</v>
      </c>
      <c r="T32" s="69"/>
      <c r="U32" s="69"/>
      <c r="V32" s="69"/>
      <c r="W32" s="69" t="s">
        <v>31</v>
      </c>
      <c r="X32" s="69">
        <v>75.790000000000006</v>
      </c>
      <c r="Y32" s="69">
        <v>1</v>
      </c>
      <c r="Z32" s="69">
        <v>254987000</v>
      </c>
      <c r="AA32" s="69">
        <v>19325464730</v>
      </c>
      <c r="AB32" s="69">
        <v>1</v>
      </c>
      <c r="AC32" s="69">
        <v>1.1989334503984199</v>
      </c>
      <c r="AD32" s="69"/>
      <c r="AE32" s="69"/>
      <c r="AF32" s="69">
        <v>305712443.71674103</v>
      </c>
      <c r="AG32" s="69">
        <v>23169946109.291801</v>
      </c>
      <c r="AH32" s="69">
        <v>5.9325335601117602E-3</v>
      </c>
      <c r="AI32" s="69"/>
      <c r="AJ32" s="69"/>
      <c r="AK32" s="69"/>
      <c r="AL32" s="69"/>
      <c r="AM32" t="s">
        <v>101</v>
      </c>
      <c r="AN32" s="28">
        <f t="shared" si="0"/>
        <v>5.9325335601117602E-3</v>
      </c>
      <c r="AO32" t="str">
        <f>VLOOKUP(N32,'Proforma GICS Map'!$G:$H,2,FALSE)</f>
        <v>Homebuilding</v>
      </c>
      <c r="AP32" t="b">
        <v>0</v>
      </c>
      <c r="AQ32" t="s">
        <v>443</v>
      </c>
      <c r="AR32" s="30">
        <v>9.0357983098901789E-3</v>
      </c>
      <c r="AS32" s="27">
        <f t="shared" si="1"/>
        <v>3.1032647497784187E-3</v>
      </c>
    </row>
    <row r="33" spans="1:45" x14ac:dyDescent="0.35">
      <c r="A33" s="69" t="s">
        <v>848</v>
      </c>
      <c r="B33" s="69" t="s">
        <v>849</v>
      </c>
      <c r="C33" s="69" t="s">
        <v>850</v>
      </c>
      <c r="D33" s="69">
        <v>20220919</v>
      </c>
      <c r="E33" s="69" t="s">
        <v>1030</v>
      </c>
      <c r="F33" s="69" t="s">
        <v>1031</v>
      </c>
      <c r="G33" s="69" t="s">
        <v>1032</v>
      </c>
      <c r="H33" s="69">
        <v>548661107</v>
      </c>
      <c r="I33" s="69" t="s">
        <v>1033</v>
      </c>
      <c r="J33" s="69">
        <v>2536763</v>
      </c>
      <c r="K33" s="69" t="s">
        <v>1034</v>
      </c>
      <c r="L33" s="69">
        <v>682901</v>
      </c>
      <c r="M33" s="69">
        <v>4659</v>
      </c>
      <c r="N33" s="69">
        <v>25504030</v>
      </c>
      <c r="O33" s="69" t="s">
        <v>1006</v>
      </c>
      <c r="P33" s="69"/>
      <c r="Q33" s="69" t="s">
        <v>29</v>
      </c>
      <c r="R33" s="69" t="s">
        <v>30</v>
      </c>
      <c r="S33" s="69" t="s">
        <v>30</v>
      </c>
      <c r="T33" s="69"/>
      <c r="U33" s="69"/>
      <c r="V33" s="69"/>
      <c r="W33" s="69" t="s">
        <v>31</v>
      </c>
      <c r="X33" s="69">
        <v>191.81</v>
      </c>
      <c r="Y33" s="69">
        <v>1</v>
      </c>
      <c r="Z33" s="69">
        <v>639129000</v>
      </c>
      <c r="AA33" s="69">
        <v>122591333490</v>
      </c>
      <c r="AB33" s="69">
        <v>1</v>
      </c>
      <c r="AC33" s="69">
        <v>1.1989334503984199</v>
      </c>
      <c r="AD33" s="69"/>
      <c r="AE33" s="69"/>
      <c r="AF33" s="69">
        <v>766273137.21969104</v>
      </c>
      <c r="AG33" s="69">
        <v>146978850450.10901</v>
      </c>
      <c r="AH33" s="69">
        <v>3.7633102762040398E-2</v>
      </c>
      <c r="AI33" s="69"/>
      <c r="AJ33" s="69"/>
      <c r="AK33" s="69"/>
      <c r="AL33" s="69"/>
      <c r="AM33" t="s">
        <v>101</v>
      </c>
      <c r="AN33" s="28">
        <f t="shared" si="0"/>
        <v>3.7633102762040398E-2</v>
      </c>
      <c r="AO33" t="str">
        <f>VLOOKUP(N33,'Proforma GICS Map'!$G:$H,2,FALSE)</f>
        <v>Home Improvement Retail</v>
      </c>
      <c r="AP33" t="b">
        <v>0</v>
      </c>
      <c r="AQ33" t="s">
        <v>443</v>
      </c>
      <c r="AR33" s="30">
        <v>5.8351765838991203E-2</v>
      </c>
      <c r="AS33" s="27">
        <f t="shared" si="1"/>
        <v>2.0718663076950805E-2</v>
      </c>
    </row>
    <row r="34" spans="1:45" x14ac:dyDescent="0.35">
      <c r="A34" s="69" t="s">
        <v>848</v>
      </c>
      <c r="B34" s="69" t="s">
        <v>849</v>
      </c>
      <c r="C34" s="69" t="s">
        <v>850</v>
      </c>
      <c r="D34" s="69">
        <v>20220919</v>
      </c>
      <c r="E34" s="69" t="s">
        <v>1035</v>
      </c>
      <c r="F34" s="69" t="s">
        <v>1036</v>
      </c>
      <c r="G34" s="69" t="s">
        <v>1037</v>
      </c>
      <c r="H34" s="69">
        <v>552953101</v>
      </c>
      <c r="I34" s="69" t="s">
        <v>1038</v>
      </c>
      <c r="J34" s="69">
        <v>2547419</v>
      </c>
      <c r="K34" s="69" t="s">
        <v>1039</v>
      </c>
      <c r="L34" s="69">
        <v>1441801</v>
      </c>
      <c r="M34" s="69">
        <v>3867</v>
      </c>
      <c r="N34" s="69">
        <v>25301010</v>
      </c>
      <c r="O34" s="69" t="s">
        <v>907</v>
      </c>
      <c r="P34" s="69"/>
      <c r="Q34" s="69" t="s">
        <v>29</v>
      </c>
      <c r="R34" s="69" t="s">
        <v>30</v>
      </c>
      <c r="S34" s="69" t="s">
        <v>30</v>
      </c>
      <c r="T34" s="69"/>
      <c r="U34" s="69"/>
      <c r="V34" s="69"/>
      <c r="W34" s="69" t="s">
        <v>31</v>
      </c>
      <c r="X34" s="69">
        <v>33.36</v>
      </c>
      <c r="Y34" s="69">
        <v>1</v>
      </c>
      <c r="Z34" s="69">
        <v>393102000</v>
      </c>
      <c r="AA34" s="69">
        <v>13113882720</v>
      </c>
      <c r="AB34" s="69">
        <v>0.83</v>
      </c>
      <c r="AC34" s="69">
        <v>1.1989334503984199</v>
      </c>
      <c r="AD34" s="69"/>
      <c r="AE34" s="69"/>
      <c r="AF34" s="69">
        <v>391181603.89137101</v>
      </c>
      <c r="AG34" s="69">
        <v>13049818305.816099</v>
      </c>
      <c r="AH34" s="69">
        <v>3.3413321156395702E-3</v>
      </c>
      <c r="AI34" s="69"/>
      <c r="AJ34" s="69"/>
      <c r="AK34" s="69"/>
      <c r="AL34" s="69"/>
      <c r="AM34" t="s">
        <v>101</v>
      </c>
      <c r="AN34" s="28">
        <f t="shared" ref="AN34:AN57" si="2">AH34</f>
        <v>3.3413321156395702E-3</v>
      </c>
      <c r="AO34" t="str">
        <f>VLOOKUP(N34,'Proforma GICS Map'!$G:$H,2,FALSE)</f>
        <v>Casinos &amp; Gaming</v>
      </c>
      <c r="AP34" t="b">
        <v>0</v>
      </c>
      <c r="AQ34" t="s">
        <v>443</v>
      </c>
      <c r="AR34" s="30">
        <v>5.078459847623255E-3</v>
      </c>
      <c r="AS34" s="27">
        <f t="shared" ref="AS34:AS57" si="3">ABS(AR34-AN34)</f>
        <v>1.7371277319836848E-3</v>
      </c>
    </row>
    <row r="35" spans="1:45" x14ac:dyDescent="0.35">
      <c r="A35" s="69" t="s">
        <v>848</v>
      </c>
      <c r="B35" s="69" t="s">
        <v>849</v>
      </c>
      <c r="C35" s="69" t="s">
        <v>850</v>
      </c>
      <c r="D35" s="69">
        <v>20220919</v>
      </c>
      <c r="E35" s="69" t="s">
        <v>1040</v>
      </c>
      <c r="F35" s="69" t="s">
        <v>1041</v>
      </c>
      <c r="G35" s="69" t="s">
        <v>1042</v>
      </c>
      <c r="H35" s="69">
        <v>571903202</v>
      </c>
      <c r="I35" s="69" t="s">
        <v>1043</v>
      </c>
      <c r="J35" s="69">
        <v>2210614</v>
      </c>
      <c r="K35" s="69" t="s">
        <v>1044</v>
      </c>
      <c r="L35" s="69">
        <v>2893002</v>
      </c>
      <c r="M35" s="69">
        <v>25255</v>
      </c>
      <c r="N35" s="69">
        <v>25301020</v>
      </c>
      <c r="O35" s="69" t="s">
        <v>1000</v>
      </c>
      <c r="P35" s="69"/>
      <c r="Q35" s="69" t="s">
        <v>39</v>
      </c>
      <c r="R35" s="69" t="s">
        <v>30</v>
      </c>
      <c r="S35" s="69" t="s">
        <v>30</v>
      </c>
      <c r="T35" s="69"/>
      <c r="U35" s="69"/>
      <c r="V35" s="69"/>
      <c r="W35" s="69" t="s">
        <v>31</v>
      </c>
      <c r="X35" s="69">
        <v>154.91999999999999</v>
      </c>
      <c r="Y35" s="69">
        <v>1</v>
      </c>
      <c r="Z35" s="69">
        <v>324551000</v>
      </c>
      <c r="AA35" s="69">
        <v>50279440920</v>
      </c>
      <c r="AB35" s="69">
        <v>0.85</v>
      </c>
      <c r="AC35" s="69">
        <v>1.1989334503984199</v>
      </c>
      <c r="AD35" s="69"/>
      <c r="AE35" s="69"/>
      <c r="AF35" s="69">
        <v>330747792.72121799</v>
      </c>
      <c r="AG35" s="69">
        <v>51239448048.371201</v>
      </c>
      <c r="AH35" s="69">
        <v>1.3119570659107399E-2</v>
      </c>
      <c r="AI35" s="69"/>
      <c r="AJ35" s="69"/>
      <c r="AK35" s="69"/>
      <c r="AL35" s="69"/>
      <c r="AM35" t="s">
        <v>101</v>
      </c>
      <c r="AN35" s="28">
        <f t="shared" si="2"/>
        <v>1.3119570659107399E-2</v>
      </c>
      <c r="AO35" t="str">
        <f>VLOOKUP(N35,'Proforma GICS Map'!$G:$H,2,FALSE)</f>
        <v>Hotels, Resorts &amp; Cruise Lines</v>
      </c>
      <c r="AP35" t="b">
        <v>0</v>
      </c>
      <c r="AQ35" t="s">
        <v>443</v>
      </c>
      <c r="AR35" s="30">
        <v>1.988463783813875E-2</v>
      </c>
      <c r="AS35" s="27">
        <f t="shared" si="3"/>
        <v>6.7650671790313501E-3</v>
      </c>
    </row>
    <row r="36" spans="1:45" x14ac:dyDescent="0.35">
      <c r="A36" s="69" t="s">
        <v>848</v>
      </c>
      <c r="B36" s="69" t="s">
        <v>849</v>
      </c>
      <c r="C36" s="69" t="s">
        <v>850</v>
      </c>
      <c r="D36" s="69">
        <v>20220919</v>
      </c>
      <c r="E36" s="69" t="s">
        <v>1045</v>
      </c>
      <c r="F36" s="69" t="s">
        <v>1046</v>
      </c>
      <c r="G36" s="69" t="s">
        <v>1047</v>
      </c>
      <c r="H36" s="69">
        <v>580135101</v>
      </c>
      <c r="I36" s="69" t="s">
        <v>1048</v>
      </c>
      <c r="J36" s="69">
        <v>2550707</v>
      </c>
      <c r="K36" s="69" t="s">
        <v>1049</v>
      </c>
      <c r="L36" s="69">
        <v>715401</v>
      </c>
      <c r="M36" s="69">
        <v>4877</v>
      </c>
      <c r="N36" s="69">
        <v>25301040</v>
      </c>
      <c r="O36" s="69" t="s">
        <v>925</v>
      </c>
      <c r="P36" s="69"/>
      <c r="Q36" s="69" t="s">
        <v>29</v>
      </c>
      <c r="R36" s="69" t="s">
        <v>30</v>
      </c>
      <c r="S36" s="69" t="s">
        <v>30</v>
      </c>
      <c r="T36" s="69"/>
      <c r="U36" s="69"/>
      <c r="V36" s="69"/>
      <c r="W36" s="69" t="s">
        <v>31</v>
      </c>
      <c r="X36" s="69">
        <v>254.91</v>
      </c>
      <c r="Y36" s="69">
        <v>1</v>
      </c>
      <c r="Z36" s="69">
        <v>735717000</v>
      </c>
      <c r="AA36" s="69">
        <v>187541620470</v>
      </c>
      <c r="AB36" s="69">
        <v>1</v>
      </c>
      <c r="AC36" s="69">
        <v>0.95567204478318002</v>
      </c>
      <c r="AD36" s="69"/>
      <c r="AE36" s="69"/>
      <c r="AF36" s="69">
        <v>703104169.77174604</v>
      </c>
      <c r="AG36" s="69">
        <v>179228283916.51501</v>
      </c>
      <c r="AH36" s="69">
        <v>4.5890387670326202E-2</v>
      </c>
      <c r="AI36" s="69"/>
      <c r="AJ36" s="69"/>
      <c r="AK36" s="69"/>
      <c r="AL36" s="69"/>
      <c r="AM36" t="s">
        <v>101</v>
      </c>
      <c r="AN36" s="28">
        <f t="shared" si="2"/>
        <v>4.5890387670326202E-2</v>
      </c>
      <c r="AO36" t="str">
        <f>VLOOKUP(N36,'Proforma GICS Map'!$G:$H,2,FALSE)</f>
        <v>Restaurants</v>
      </c>
      <c r="AP36" t="b">
        <v>0</v>
      </c>
      <c r="AQ36" t="s">
        <v>443</v>
      </c>
      <c r="AR36" s="30">
        <v>5.4319649712028559E-2</v>
      </c>
      <c r="AS36" s="27">
        <f t="shared" si="3"/>
        <v>8.4292620417023567E-3</v>
      </c>
    </row>
    <row r="37" spans="1:45" x14ac:dyDescent="0.35">
      <c r="A37" s="69" t="s">
        <v>848</v>
      </c>
      <c r="B37" s="69" t="s">
        <v>849</v>
      </c>
      <c r="C37" s="69" t="s">
        <v>850</v>
      </c>
      <c r="D37" s="69">
        <v>20220919</v>
      </c>
      <c r="E37" s="69" t="s">
        <v>1050</v>
      </c>
      <c r="F37" s="69" t="s">
        <v>1051</v>
      </c>
      <c r="G37" s="69" t="s">
        <v>1052</v>
      </c>
      <c r="H37" s="69">
        <v>608190104</v>
      </c>
      <c r="I37" s="69" t="s">
        <v>1053</v>
      </c>
      <c r="J37" s="69">
        <v>2598699</v>
      </c>
      <c r="K37" s="69" t="s">
        <v>1054</v>
      </c>
      <c r="L37" s="69">
        <v>2511901</v>
      </c>
      <c r="M37" s="69">
        <v>8677</v>
      </c>
      <c r="N37" s="69">
        <v>25201020</v>
      </c>
      <c r="O37" s="69" t="s">
        <v>1055</v>
      </c>
      <c r="P37" s="69"/>
      <c r="Q37" s="69" t="s">
        <v>29</v>
      </c>
      <c r="R37" s="69" t="s">
        <v>30</v>
      </c>
      <c r="S37" s="69" t="s">
        <v>30</v>
      </c>
      <c r="T37" s="69"/>
      <c r="U37" s="69"/>
      <c r="V37" s="69"/>
      <c r="W37" s="69" t="s">
        <v>31</v>
      </c>
      <c r="X37" s="69">
        <v>99.85</v>
      </c>
      <c r="Y37" s="69">
        <v>1</v>
      </c>
      <c r="Z37" s="69">
        <v>63534000</v>
      </c>
      <c r="AA37" s="69">
        <v>6343869900</v>
      </c>
      <c r="AB37" s="69">
        <v>0.83</v>
      </c>
      <c r="AC37" s="69">
        <v>1.1989334503984199</v>
      </c>
      <c r="AD37" s="69"/>
      <c r="AE37" s="69"/>
      <c r="AF37" s="69">
        <v>63223621.405218899</v>
      </c>
      <c r="AG37" s="69">
        <v>6312878597.3111095</v>
      </c>
      <c r="AH37" s="69">
        <v>1.6163768341455099E-3</v>
      </c>
      <c r="AI37" s="69"/>
      <c r="AJ37" s="69"/>
      <c r="AK37" s="69"/>
      <c r="AL37" s="69"/>
      <c r="AM37" t="s">
        <v>101</v>
      </c>
      <c r="AN37" s="28">
        <f t="shared" si="2"/>
        <v>1.6163768341455099E-3</v>
      </c>
      <c r="AO37" t="str">
        <f>VLOOKUP(N37,'Proforma GICS Map'!$G:$H,2,FALSE)</f>
        <v>Home Furnishings</v>
      </c>
      <c r="AP37" t="b">
        <v>0</v>
      </c>
      <c r="AQ37" t="s">
        <v>443</v>
      </c>
      <c r="AR37" s="30">
        <v>2.6611350590975383E-3</v>
      </c>
      <c r="AS37" s="27">
        <f t="shared" si="3"/>
        <v>1.0447582249520284E-3</v>
      </c>
    </row>
    <row r="38" spans="1:45" x14ac:dyDescent="0.35">
      <c r="A38" s="69" t="s">
        <v>848</v>
      </c>
      <c r="B38" s="69" t="s">
        <v>849</v>
      </c>
      <c r="C38" s="69" t="s">
        <v>850</v>
      </c>
      <c r="D38" s="69">
        <v>20220919</v>
      </c>
      <c r="E38" s="69" t="s">
        <v>1056</v>
      </c>
      <c r="F38" s="69" t="s">
        <v>1057</v>
      </c>
      <c r="G38" s="69" t="s">
        <v>1058</v>
      </c>
      <c r="H38" s="69">
        <v>654106103</v>
      </c>
      <c r="I38" s="69" t="s">
        <v>1059</v>
      </c>
      <c r="J38" s="69">
        <v>2640147</v>
      </c>
      <c r="K38" s="69" t="s">
        <v>1060</v>
      </c>
      <c r="L38" s="69">
        <v>790601</v>
      </c>
      <c r="M38" s="69">
        <v>4880</v>
      </c>
      <c r="N38" s="69">
        <v>25203020</v>
      </c>
      <c r="O38" s="69" t="s">
        <v>1061</v>
      </c>
      <c r="P38" s="69"/>
      <c r="Q38" s="69" t="s">
        <v>29</v>
      </c>
      <c r="R38" s="69" t="s">
        <v>30</v>
      </c>
      <c r="S38" s="69" t="s">
        <v>30</v>
      </c>
      <c r="T38" s="69"/>
      <c r="U38" s="69"/>
      <c r="V38" s="69"/>
      <c r="W38" s="69" t="s">
        <v>31</v>
      </c>
      <c r="X38" s="69">
        <v>104.12</v>
      </c>
      <c r="Y38" s="69">
        <v>1</v>
      </c>
      <c r="Z38" s="69">
        <v>1263653000</v>
      </c>
      <c r="AA38" s="69">
        <v>131571550360</v>
      </c>
      <c r="AB38" s="69">
        <v>1</v>
      </c>
      <c r="AC38" s="69">
        <v>1.1989334503984199</v>
      </c>
      <c r="AD38" s="69"/>
      <c r="AE38" s="69"/>
      <c r="AF38" s="69">
        <v>1515035851.3963101</v>
      </c>
      <c r="AG38" s="69">
        <v>157745532847.384</v>
      </c>
      <c r="AH38" s="69">
        <v>4.03898508507761E-2</v>
      </c>
      <c r="AI38" s="69"/>
      <c r="AJ38" s="69"/>
      <c r="AK38" s="69"/>
      <c r="AL38" s="69"/>
      <c r="AM38" t="s">
        <v>101</v>
      </c>
      <c r="AN38" s="28">
        <f t="shared" si="2"/>
        <v>4.03898508507761E-2</v>
      </c>
      <c r="AO38" t="str">
        <f>VLOOKUP(N38,'Proforma GICS Map'!$G:$H,2,FALSE)</f>
        <v>Footwear</v>
      </c>
      <c r="AP38" t="b">
        <v>0</v>
      </c>
      <c r="AQ38" t="s">
        <v>443</v>
      </c>
      <c r="AR38" s="30">
        <v>6.2254418998555432E-2</v>
      </c>
      <c r="AS38" s="27">
        <f t="shared" si="3"/>
        <v>2.1864568147779331E-2</v>
      </c>
    </row>
    <row r="39" spans="1:45" x14ac:dyDescent="0.35">
      <c r="A39" s="69" t="s">
        <v>848</v>
      </c>
      <c r="B39" s="69" t="s">
        <v>849</v>
      </c>
      <c r="C39" s="69" t="s">
        <v>850</v>
      </c>
      <c r="D39" s="69">
        <v>20220919</v>
      </c>
      <c r="E39" s="69" t="s">
        <v>1062</v>
      </c>
      <c r="F39" s="69" t="s">
        <v>1063</v>
      </c>
      <c r="G39" s="69" t="s">
        <v>1064</v>
      </c>
      <c r="H39" s="69" t="s">
        <v>1065</v>
      </c>
      <c r="I39" s="69" t="s">
        <v>1066</v>
      </c>
      <c r="J39" s="69">
        <v>2637785</v>
      </c>
      <c r="K39" s="69" t="s">
        <v>1067</v>
      </c>
      <c r="L39" s="69">
        <v>1245901</v>
      </c>
      <c r="M39" s="69">
        <v>10224</v>
      </c>
      <c r="N39" s="69">
        <v>25201030</v>
      </c>
      <c r="O39" s="69" t="s">
        <v>1013</v>
      </c>
      <c r="P39" s="69"/>
      <c r="Q39" s="69" t="s">
        <v>29</v>
      </c>
      <c r="R39" s="69" t="s">
        <v>30</v>
      </c>
      <c r="S39" s="69" t="s">
        <v>30</v>
      </c>
      <c r="T39" s="69"/>
      <c r="U39" s="69"/>
      <c r="V39" s="69"/>
      <c r="W39" s="69" t="s">
        <v>31</v>
      </c>
      <c r="X39" s="69">
        <v>4085.72</v>
      </c>
      <c r="Y39" s="69">
        <v>1</v>
      </c>
      <c r="Z39" s="69">
        <v>3283000</v>
      </c>
      <c r="AA39" s="69">
        <v>13413418760</v>
      </c>
      <c r="AB39" s="69">
        <v>0.94</v>
      </c>
      <c r="AC39" s="69">
        <v>1.1989334503984199</v>
      </c>
      <c r="AD39" s="69"/>
      <c r="AE39" s="69"/>
      <c r="AF39" s="69">
        <v>3699932.60659853</v>
      </c>
      <c r="AG39" s="69">
        <v>15116888649.4317</v>
      </c>
      <c r="AH39" s="69">
        <v>3.8705937775686599E-3</v>
      </c>
      <c r="AI39" s="69"/>
      <c r="AJ39" s="69"/>
      <c r="AK39" s="69"/>
      <c r="AL39" s="69"/>
      <c r="AM39" t="s">
        <v>101</v>
      </c>
      <c r="AN39" s="28">
        <f t="shared" si="2"/>
        <v>3.8705937775686599E-3</v>
      </c>
      <c r="AO39" t="str">
        <f>VLOOKUP(N39,'Proforma GICS Map'!$G:$H,2,FALSE)</f>
        <v>Homebuilding</v>
      </c>
      <c r="AP39" t="b">
        <v>0</v>
      </c>
      <c r="AQ39" t="s">
        <v>443</v>
      </c>
      <c r="AR39" s="30">
        <v>5.8416342814901897E-3</v>
      </c>
      <c r="AS39" s="27">
        <f t="shared" si="3"/>
        <v>1.9710405039215298E-3</v>
      </c>
    </row>
    <row r="40" spans="1:45" x14ac:dyDescent="0.35">
      <c r="A40" s="69" t="s">
        <v>848</v>
      </c>
      <c r="B40" s="69" t="s">
        <v>849</v>
      </c>
      <c r="C40" s="69" t="s">
        <v>850</v>
      </c>
      <c r="D40" s="69">
        <v>20220919</v>
      </c>
      <c r="E40" s="69" t="s">
        <v>1068</v>
      </c>
      <c r="F40" s="69" t="s">
        <v>1069</v>
      </c>
      <c r="G40" s="69" t="s">
        <v>1070</v>
      </c>
      <c r="H40" s="69">
        <v>651229106</v>
      </c>
      <c r="I40" s="69" t="s">
        <v>1071</v>
      </c>
      <c r="J40" s="69">
        <v>2635701</v>
      </c>
      <c r="K40" s="69" t="s">
        <v>1072</v>
      </c>
      <c r="L40" s="69">
        <v>787501</v>
      </c>
      <c r="M40" s="69">
        <v>4822</v>
      </c>
      <c r="N40" s="69">
        <v>25201050</v>
      </c>
      <c r="O40" s="69" t="s">
        <v>847</v>
      </c>
      <c r="P40" s="69"/>
      <c r="Q40" s="69" t="s">
        <v>39</v>
      </c>
      <c r="R40" s="69" t="s">
        <v>30</v>
      </c>
      <c r="S40" s="69" t="s">
        <v>30</v>
      </c>
      <c r="T40" s="69"/>
      <c r="U40" s="69"/>
      <c r="V40" s="69"/>
      <c r="W40" s="69" t="s">
        <v>31</v>
      </c>
      <c r="X40" s="69">
        <v>16.3</v>
      </c>
      <c r="Y40" s="69">
        <v>1</v>
      </c>
      <c r="Z40" s="69">
        <v>413600000</v>
      </c>
      <c r="AA40" s="69">
        <v>6741680000</v>
      </c>
      <c r="AB40" s="69">
        <v>0.91</v>
      </c>
      <c r="AC40" s="69">
        <v>1.1989334503984199</v>
      </c>
      <c r="AD40" s="69"/>
      <c r="AE40" s="69"/>
      <c r="AF40" s="69">
        <v>451249776.32715499</v>
      </c>
      <c r="AG40" s="69">
        <v>7355371354.1326303</v>
      </c>
      <c r="AH40" s="69">
        <v>1.88330120405317E-3</v>
      </c>
      <c r="AI40" s="69"/>
      <c r="AJ40" s="69"/>
      <c r="AK40" s="69"/>
      <c r="AL40" s="69"/>
      <c r="AM40" t="s">
        <v>101</v>
      </c>
      <c r="AN40" s="28">
        <f t="shared" si="2"/>
        <v>1.88330120405317E-3</v>
      </c>
      <c r="AO40" t="str">
        <f>VLOOKUP(N40,'Proforma GICS Map'!$G:$H,2,FALSE)</f>
        <v>Housewares &amp; Specialties</v>
      </c>
      <c r="AP40" t="b">
        <v>0</v>
      </c>
      <c r="AQ40" t="s">
        <v>443</v>
      </c>
      <c r="AR40" s="30">
        <v>3.0344118950036778E-3</v>
      </c>
      <c r="AS40" s="27">
        <f t="shared" si="3"/>
        <v>1.1511106909505079E-3</v>
      </c>
    </row>
    <row r="41" spans="1:45" x14ac:dyDescent="0.35">
      <c r="A41" s="69" t="s">
        <v>848</v>
      </c>
      <c r="B41" s="69" t="s">
        <v>849</v>
      </c>
      <c r="C41" s="69" t="s">
        <v>850</v>
      </c>
      <c r="D41" s="69">
        <v>20220919</v>
      </c>
      <c r="E41" s="69" t="s">
        <v>1073</v>
      </c>
      <c r="F41" s="69" t="s">
        <v>1074</v>
      </c>
      <c r="G41" s="69" t="s">
        <v>1075</v>
      </c>
      <c r="H41" s="69" t="s">
        <v>1076</v>
      </c>
      <c r="I41" s="69" t="s">
        <v>1077</v>
      </c>
      <c r="J41" s="69" t="s">
        <v>1078</v>
      </c>
      <c r="K41" s="69" t="s">
        <v>1079</v>
      </c>
      <c r="L41" s="69">
        <v>10443201</v>
      </c>
      <c r="M41" s="69">
        <v>316293</v>
      </c>
      <c r="N41" s="69">
        <v>25301020</v>
      </c>
      <c r="O41" s="69" t="s">
        <v>918</v>
      </c>
      <c r="P41" s="69"/>
      <c r="Q41" s="69" t="s">
        <v>29</v>
      </c>
      <c r="R41" s="69" t="s">
        <v>30</v>
      </c>
      <c r="S41" s="69" t="s">
        <v>30</v>
      </c>
      <c r="T41" s="69"/>
      <c r="U41" s="69"/>
      <c r="V41" s="69"/>
      <c r="W41" s="69" t="s">
        <v>31</v>
      </c>
      <c r="X41" s="69">
        <v>15.31</v>
      </c>
      <c r="Y41" s="69">
        <v>1</v>
      </c>
      <c r="Z41" s="69">
        <v>421389000</v>
      </c>
      <c r="AA41" s="69">
        <v>6451465590</v>
      </c>
      <c r="AB41" s="69">
        <v>1</v>
      </c>
      <c r="AC41" s="69">
        <v>1.1989334503984199</v>
      </c>
      <c r="AD41" s="69"/>
      <c r="AE41" s="69"/>
      <c r="AF41" s="69">
        <v>505217367.72993898</v>
      </c>
      <c r="AG41" s="69">
        <v>7734877899.9453697</v>
      </c>
      <c r="AH41" s="69">
        <v>1.9804717071133099E-3</v>
      </c>
      <c r="AI41" s="69"/>
      <c r="AJ41" s="69"/>
      <c r="AK41" s="69"/>
      <c r="AL41" s="69"/>
      <c r="AM41" t="s">
        <v>101</v>
      </c>
      <c r="AN41" s="28">
        <f t="shared" si="2"/>
        <v>1.9804717071133099E-3</v>
      </c>
      <c r="AO41" t="str">
        <f>VLOOKUP(N41,'Proforma GICS Map'!$G:$H,2,FALSE)</f>
        <v>Hotels, Resorts &amp; Cruise Lines</v>
      </c>
      <c r="AP41" t="b">
        <v>0</v>
      </c>
      <c r="AQ41" t="s">
        <v>443</v>
      </c>
      <c r="AR41" s="30">
        <v>2.7313214530493195E-3</v>
      </c>
      <c r="AS41" s="27">
        <f t="shared" si="3"/>
        <v>7.5084974593600962E-4</v>
      </c>
    </row>
    <row r="42" spans="1:45" x14ac:dyDescent="0.35">
      <c r="A42" s="69" t="s">
        <v>848</v>
      </c>
      <c r="B42" s="69" t="s">
        <v>849</v>
      </c>
      <c r="C42" s="69" t="s">
        <v>850</v>
      </c>
      <c r="D42" s="69">
        <v>20220919</v>
      </c>
      <c r="E42" s="69" t="s">
        <v>1080</v>
      </c>
      <c r="F42" s="69" t="s">
        <v>1081</v>
      </c>
      <c r="G42" s="69" t="s">
        <v>1082</v>
      </c>
      <c r="H42" s="69" t="s">
        <v>1083</v>
      </c>
      <c r="I42" s="69" t="s">
        <v>1084</v>
      </c>
      <c r="J42" s="69" t="s">
        <v>1085</v>
      </c>
      <c r="K42" s="69" t="s">
        <v>1086</v>
      </c>
      <c r="L42" s="69">
        <v>2818001</v>
      </c>
      <c r="M42" s="69">
        <v>9740</v>
      </c>
      <c r="N42" s="69">
        <v>25504050</v>
      </c>
      <c r="O42" s="69" t="s">
        <v>857</v>
      </c>
      <c r="P42" s="69"/>
      <c r="Q42" s="69" t="s">
        <v>39</v>
      </c>
      <c r="R42" s="69" t="s">
        <v>30</v>
      </c>
      <c r="S42" s="69" t="s">
        <v>30</v>
      </c>
      <c r="T42" s="69"/>
      <c r="U42" s="69"/>
      <c r="V42" s="69"/>
      <c r="W42" s="69" t="s">
        <v>31</v>
      </c>
      <c r="X42" s="69">
        <v>693.51</v>
      </c>
      <c r="Y42" s="69">
        <v>1</v>
      </c>
      <c r="Z42" s="69">
        <v>63753000</v>
      </c>
      <c r="AA42" s="69">
        <v>44213343030</v>
      </c>
      <c r="AB42" s="69">
        <v>1</v>
      </c>
      <c r="AC42" s="69">
        <v>1.1989334503984199</v>
      </c>
      <c r="AD42" s="69"/>
      <c r="AE42" s="69"/>
      <c r="AF42" s="69">
        <v>76435604.263250396</v>
      </c>
      <c r="AG42" s="69">
        <v>53008855912.606796</v>
      </c>
      <c r="AH42" s="69">
        <v>1.3572617527951599E-2</v>
      </c>
      <c r="AI42" s="69"/>
      <c r="AJ42" s="69"/>
      <c r="AK42" s="69"/>
      <c r="AL42" s="69"/>
      <c r="AM42" t="s">
        <v>101</v>
      </c>
      <c r="AN42" s="28">
        <f t="shared" si="2"/>
        <v>1.3572617527951599E-2</v>
      </c>
      <c r="AO42" t="str">
        <f>VLOOKUP(N42,'Proforma GICS Map'!$G:$H,2,FALSE)</f>
        <v>Automotive Retail</v>
      </c>
      <c r="AP42" t="b">
        <v>0</v>
      </c>
      <c r="AQ42" t="s">
        <v>443</v>
      </c>
      <c r="AR42" s="30">
        <v>2.040726025619554E-2</v>
      </c>
      <c r="AS42" s="27">
        <f t="shared" si="3"/>
        <v>6.834642728243941E-3</v>
      </c>
    </row>
    <row r="43" spans="1:45" x14ac:dyDescent="0.35">
      <c r="A43" s="69" t="s">
        <v>848</v>
      </c>
      <c r="B43" s="69" t="s">
        <v>849</v>
      </c>
      <c r="C43" s="69" t="s">
        <v>850</v>
      </c>
      <c r="D43" s="69">
        <v>20220919</v>
      </c>
      <c r="E43" s="69" t="s">
        <v>1087</v>
      </c>
      <c r="F43" s="69" t="s">
        <v>1088</v>
      </c>
      <c r="G43" s="69" t="s">
        <v>1089</v>
      </c>
      <c r="H43" s="72" t="s">
        <v>1090</v>
      </c>
      <c r="I43" s="69" t="s">
        <v>1091</v>
      </c>
      <c r="J43" s="69">
        <v>2781585</v>
      </c>
      <c r="K43" s="69" t="s">
        <v>1092</v>
      </c>
      <c r="L43" s="69">
        <v>6142001</v>
      </c>
      <c r="M43" s="69">
        <v>20612</v>
      </c>
      <c r="N43" s="69">
        <v>25501010</v>
      </c>
      <c r="O43" s="69" t="s">
        <v>1093</v>
      </c>
      <c r="P43" s="69"/>
      <c r="Q43" s="69" t="s">
        <v>39</v>
      </c>
      <c r="R43" s="69" t="s">
        <v>30</v>
      </c>
      <c r="S43" s="69" t="s">
        <v>30</v>
      </c>
      <c r="T43" s="69"/>
      <c r="U43" s="69"/>
      <c r="V43" s="69"/>
      <c r="W43" s="69" t="s">
        <v>31</v>
      </c>
      <c r="X43" s="69">
        <v>331.63</v>
      </c>
      <c r="Y43" s="69">
        <v>1</v>
      </c>
      <c r="Z43" s="69">
        <v>39591000</v>
      </c>
      <c r="AA43" s="69">
        <v>13129563330</v>
      </c>
      <c r="AB43" s="69">
        <v>1</v>
      </c>
      <c r="AC43" s="69">
        <v>1.1989334503984199</v>
      </c>
      <c r="AD43" s="69"/>
      <c r="AE43" s="69"/>
      <c r="AF43" s="69">
        <v>47466974.234723799</v>
      </c>
      <c r="AG43" s="69">
        <v>15741472665.461399</v>
      </c>
      <c r="AH43" s="69">
        <v>4.0305149797470203E-3</v>
      </c>
      <c r="AI43" s="69"/>
      <c r="AJ43" s="69"/>
      <c r="AK43" s="69"/>
      <c r="AL43" s="69"/>
      <c r="AM43" t="s">
        <v>101</v>
      </c>
      <c r="AN43" s="28">
        <f t="shared" si="2"/>
        <v>4.0305149797470203E-3</v>
      </c>
      <c r="AO43" t="str">
        <f>VLOOKUP(N43,'Proforma GICS Map'!$G:$H,2,FALSE)</f>
        <v>Distributors</v>
      </c>
      <c r="AP43" t="b">
        <v>0</v>
      </c>
      <c r="AQ43" t="s">
        <v>443</v>
      </c>
      <c r="AR43" s="30">
        <v>6.2565430192696716E-3</v>
      </c>
      <c r="AS43" s="27">
        <f t="shared" si="3"/>
        <v>2.2260280395226513E-3</v>
      </c>
    </row>
    <row r="44" spans="1:45" x14ac:dyDescent="0.35">
      <c r="A44" s="69" t="s">
        <v>848</v>
      </c>
      <c r="B44" s="69" t="s">
        <v>849</v>
      </c>
      <c r="C44" s="69" t="s">
        <v>850</v>
      </c>
      <c r="D44" s="69">
        <v>20220919</v>
      </c>
      <c r="E44" s="69" t="s">
        <v>1094</v>
      </c>
      <c r="F44" s="69" t="s">
        <v>1095</v>
      </c>
      <c r="G44" s="69" t="s">
        <v>1096</v>
      </c>
      <c r="H44" s="69">
        <v>745867101</v>
      </c>
      <c r="I44" s="69" t="s">
        <v>1097</v>
      </c>
      <c r="J44" s="69">
        <v>2708841</v>
      </c>
      <c r="K44" s="69" t="s">
        <v>1098</v>
      </c>
      <c r="L44" s="69">
        <v>882301</v>
      </c>
      <c r="M44" s="69">
        <v>4631</v>
      </c>
      <c r="N44" s="69">
        <v>25201030</v>
      </c>
      <c r="O44" s="69" t="s">
        <v>1013</v>
      </c>
      <c r="P44" s="69"/>
      <c r="Q44" s="69" t="s">
        <v>29</v>
      </c>
      <c r="R44" s="69" t="s">
        <v>30</v>
      </c>
      <c r="S44" s="69" t="s">
        <v>30</v>
      </c>
      <c r="T44" s="69"/>
      <c r="U44" s="69"/>
      <c r="V44" s="69"/>
      <c r="W44" s="69" t="s">
        <v>31</v>
      </c>
      <c r="X44" s="69">
        <v>39.36</v>
      </c>
      <c r="Y44" s="69">
        <v>1</v>
      </c>
      <c r="Z44" s="69">
        <v>231498000</v>
      </c>
      <c r="AA44" s="69">
        <v>9111761280</v>
      </c>
      <c r="AB44" s="69">
        <v>1</v>
      </c>
      <c r="AC44" s="69">
        <v>1.1989334503984199</v>
      </c>
      <c r="AD44" s="69"/>
      <c r="AE44" s="69"/>
      <c r="AF44" s="69">
        <v>277550695.90033299</v>
      </c>
      <c r="AG44" s="69">
        <v>10924395390.6371</v>
      </c>
      <c r="AH44" s="69">
        <v>2.7971296080354E-3</v>
      </c>
      <c r="AI44" s="69"/>
      <c r="AJ44" s="69"/>
      <c r="AK44" s="69"/>
      <c r="AL44" s="69"/>
      <c r="AM44" t="s">
        <v>101</v>
      </c>
      <c r="AN44" s="28">
        <f t="shared" si="2"/>
        <v>2.7971296080354E-3</v>
      </c>
      <c r="AO44" t="str">
        <f>VLOOKUP(N44,'Proforma GICS Map'!$G:$H,2,FALSE)</f>
        <v>Homebuilding</v>
      </c>
      <c r="AP44" t="b">
        <v>0</v>
      </c>
      <c r="AQ44" t="s">
        <v>443</v>
      </c>
      <c r="AR44" s="30">
        <v>4.2928773850285035E-3</v>
      </c>
      <c r="AS44" s="27">
        <f t="shared" si="3"/>
        <v>1.4957477769931035E-3</v>
      </c>
    </row>
    <row r="45" spans="1:45" x14ac:dyDescent="0.35">
      <c r="A45" s="69" t="s">
        <v>848</v>
      </c>
      <c r="B45" s="69" t="s">
        <v>849</v>
      </c>
      <c r="C45" s="69" t="s">
        <v>850</v>
      </c>
      <c r="D45" s="69">
        <v>20220919</v>
      </c>
      <c r="E45" s="69" t="s">
        <v>1099</v>
      </c>
      <c r="F45" s="69" t="s">
        <v>1100</v>
      </c>
      <c r="G45" s="69" t="s">
        <v>1101</v>
      </c>
      <c r="H45" s="69">
        <v>751212101</v>
      </c>
      <c r="I45" s="69" t="s">
        <v>1102</v>
      </c>
      <c r="J45" s="69" t="s">
        <v>1103</v>
      </c>
      <c r="K45" s="69" t="s">
        <v>1104</v>
      </c>
      <c r="L45" s="69">
        <v>6489101</v>
      </c>
      <c r="M45" s="69">
        <v>21098</v>
      </c>
      <c r="N45" s="69">
        <v>25203010</v>
      </c>
      <c r="O45" s="69" t="s">
        <v>1105</v>
      </c>
      <c r="P45" s="69"/>
      <c r="Q45" s="69" t="s">
        <v>29</v>
      </c>
      <c r="R45" s="69" t="s">
        <v>30</v>
      </c>
      <c r="S45" s="69" t="s">
        <v>30</v>
      </c>
      <c r="T45" s="69"/>
      <c r="U45" s="69"/>
      <c r="V45" s="69"/>
      <c r="W45" s="69" t="s">
        <v>31</v>
      </c>
      <c r="X45" s="69">
        <v>93.49</v>
      </c>
      <c r="Y45" s="69">
        <v>1</v>
      </c>
      <c r="Z45" s="69">
        <v>42898000</v>
      </c>
      <c r="AA45" s="69">
        <v>4010534020</v>
      </c>
      <c r="AB45" s="69">
        <v>1</v>
      </c>
      <c r="AC45" s="69">
        <v>1.1989334503984199</v>
      </c>
      <c r="AD45" s="69"/>
      <c r="AE45" s="69"/>
      <c r="AF45" s="69">
        <v>51431847.155191399</v>
      </c>
      <c r="AG45" s="69">
        <v>4808363390.5388403</v>
      </c>
      <c r="AH45" s="69">
        <v>1.2311542309606301E-3</v>
      </c>
      <c r="AI45" s="69"/>
      <c r="AJ45" s="69"/>
      <c r="AK45" s="69"/>
      <c r="AL45" s="69"/>
      <c r="AM45" t="s">
        <v>101</v>
      </c>
      <c r="AN45" s="28">
        <f t="shared" si="2"/>
        <v>1.2311542309606301E-3</v>
      </c>
      <c r="AO45" t="str">
        <f>VLOOKUP(N45,'Proforma GICS Map'!$G:$H,2,FALSE)</f>
        <v>Apparel, Accessories &amp; Luxury Goods</v>
      </c>
      <c r="AP45" t="b">
        <v>0</v>
      </c>
      <c r="AQ45" t="s">
        <v>443</v>
      </c>
      <c r="AR45" s="30">
        <v>1.8385739603233072E-3</v>
      </c>
      <c r="AS45" s="27">
        <f t="shared" si="3"/>
        <v>6.0741972936267713E-4</v>
      </c>
    </row>
    <row r="46" spans="1:45" x14ac:dyDescent="0.35">
      <c r="A46" s="69" t="s">
        <v>848</v>
      </c>
      <c r="B46" s="69" t="s">
        <v>849</v>
      </c>
      <c r="C46" s="69" t="s">
        <v>850</v>
      </c>
      <c r="D46" s="69">
        <v>20220919</v>
      </c>
      <c r="E46" s="69" t="s">
        <v>1106</v>
      </c>
      <c r="F46" s="69" t="s">
        <v>1107</v>
      </c>
      <c r="G46" s="69" t="s">
        <v>1108</v>
      </c>
      <c r="H46" s="69">
        <v>778296103</v>
      </c>
      <c r="I46" s="69" t="s">
        <v>1109</v>
      </c>
      <c r="J46" s="69">
        <v>2746711</v>
      </c>
      <c r="K46" s="69" t="s">
        <v>1110</v>
      </c>
      <c r="L46" s="69">
        <v>924801</v>
      </c>
      <c r="M46" s="69">
        <v>3945</v>
      </c>
      <c r="N46" s="69">
        <v>25504010</v>
      </c>
      <c r="O46" s="69" t="s">
        <v>1111</v>
      </c>
      <c r="P46" s="69"/>
      <c r="Q46" s="69" t="s">
        <v>39</v>
      </c>
      <c r="R46" s="69" t="s">
        <v>30</v>
      </c>
      <c r="S46" s="69" t="s">
        <v>30</v>
      </c>
      <c r="T46" s="69"/>
      <c r="U46" s="69"/>
      <c r="V46" s="69"/>
      <c r="W46" s="69" t="s">
        <v>31</v>
      </c>
      <c r="X46" s="69">
        <v>90.25</v>
      </c>
      <c r="Y46" s="69">
        <v>1</v>
      </c>
      <c r="Z46" s="69">
        <v>349926000</v>
      </c>
      <c r="AA46" s="69">
        <v>31580821500</v>
      </c>
      <c r="AB46" s="69">
        <v>1</v>
      </c>
      <c r="AC46" s="69">
        <v>1.1989334503984199</v>
      </c>
      <c r="AD46" s="69"/>
      <c r="AE46" s="69"/>
      <c r="AF46" s="69">
        <v>419537986.56411701</v>
      </c>
      <c r="AG46" s="69">
        <v>37863303287.411598</v>
      </c>
      <c r="AH46" s="69">
        <v>9.6946845016259095E-3</v>
      </c>
      <c r="AI46" s="69"/>
      <c r="AJ46" s="69"/>
      <c r="AK46" s="69"/>
      <c r="AL46" s="69"/>
      <c r="AM46" t="s">
        <v>101</v>
      </c>
      <c r="AN46" s="28">
        <f t="shared" si="2"/>
        <v>9.6946845016259095E-3</v>
      </c>
      <c r="AO46" t="str">
        <f>VLOOKUP(N46,'Proforma GICS Map'!$G:$H,2,FALSE)</f>
        <v>Apparel Retail</v>
      </c>
      <c r="AP46" t="b">
        <v>0</v>
      </c>
      <c r="AQ46" t="s">
        <v>443</v>
      </c>
      <c r="AR46" s="30">
        <v>1.452683604418439E-2</v>
      </c>
      <c r="AS46" s="27">
        <f t="shared" si="3"/>
        <v>4.8321515425584806E-3</v>
      </c>
    </row>
    <row r="47" spans="1:45" x14ac:dyDescent="0.35">
      <c r="A47" s="69" t="s">
        <v>848</v>
      </c>
      <c r="B47" s="69" t="s">
        <v>849</v>
      </c>
      <c r="C47" s="69" t="s">
        <v>850</v>
      </c>
      <c r="D47" s="69">
        <v>20220919</v>
      </c>
      <c r="E47" s="69" t="s">
        <v>1112</v>
      </c>
      <c r="F47" s="69" t="s">
        <v>1113</v>
      </c>
      <c r="G47" s="69" t="s">
        <v>1114</v>
      </c>
      <c r="H47" s="69" t="s">
        <v>1115</v>
      </c>
      <c r="I47" s="69" t="s">
        <v>1116</v>
      </c>
      <c r="J47" s="69">
        <v>2754907</v>
      </c>
      <c r="K47" s="69" t="s">
        <v>1117</v>
      </c>
      <c r="L47" s="69">
        <v>2819101</v>
      </c>
      <c r="M47" s="69">
        <v>16112</v>
      </c>
      <c r="N47" s="69">
        <v>25301020</v>
      </c>
      <c r="O47" s="69" t="s">
        <v>918</v>
      </c>
      <c r="P47" s="69"/>
      <c r="Q47" s="69" t="s">
        <v>29</v>
      </c>
      <c r="R47" s="69" t="s">
        <v>30</v>
      </c>
      <c r="S47" s="69" t="s">
        <v>30</v>
      </c>
      <c r="T47" s="69"/>
      <c r="U47" s="69"/>
      <c r="V47" s="69"/>
      <c r="W47" s="69" t="s">
        <v>31</v>
      </c>
      <c r="X47" s="69">
        <v>50.44</v>
      </c>
      <c r="Y47" s="69">
        <v>1</v>
      </c>
      <c r="Z47" s="69">
        <v>255059000</v>
      </c>
      <c r="AA47" s="69">
        <v>12865175960</v>
      </c>
      <c r="AB47" s="69">
        <v>0.86</v>
      </c>
      <c r="AC47" s="69">
        <v>1.1989334503984199</v>
      </c>
      <c r="AD47" s="69"/>
      <c r="AE47" s="69"/>
      <c r="AF47" s="69">
        <v>262986939.555646</v>
      </c>
      <c r="AG47" s="69">
        <v>13265061231.1868</v>
      </c>
      <c r="AH47" s="69">
        <v>3.3964438484124899E-3</v>
      </c>
      <c r="AI47" s="69"/>
      <c r="AJ47" s="69"/>
      <c r="AK47" s="69"/>
      <c r="AL47" s="69"/>
      <c r="AM47" t="s">
        <v>101</v>
      </c>
      <c r="AN47" s="28">
        <f t="shared" si="2"/>
        <v>3.3964438484124899E-3</v>
      </c>
      <c r="AO47" t="str">
        <f>VLOOKUP(N47,'Proforma GICS Map'!$G:$H,2,FALSE)</f>
        <v>Hotels, Resorts &amp; Cruise Lines</v>
      </c>
      <c r="AP47" t="b">
        <v>0</v>
      </c>
      <c r="AQ47" t="s">
        <v>443</v>
      </c>
      <c r="AR47" s="30">
        <v>4.6002958059993913E-3</v>
      </c>
      <c r="AS47" s="27">
        <f t="shared" si="3"/>
        <v>1.2038519575869014E-3</v>
      </c>
    </row>
    <row r="48" spans="1:45" x14ac:dyDescent="0.35">
      <c r="A48" s="69" t="s">
        <v>848</v>
      </c>
      <c r="B48" s="69" t="s">
        <v>849</v>
      </c>
      <c r="C48" s="69" t="s">
        <v>850</v>
      </c>
      <c r="D48" s="69">
        <v>20220919</v>
      </c>
      <c r="E48" s="69" t="s">
        <v>1118</v>
      </c>
      <c r="F48" s="69" t="s">
        <v>1119</v>
      </c>
      <c r="G48" s="69" t="s">
        <v>1120</v>
      </c>
      <c r="H48" s="69">
        <v>855244109</v>
      </c>
      <c r="I48" s="69" t="s">
        <v>1121</v>
      </c>
      <c r="J48" s="69">
        <v>2842255</v>
      </c>
      <c r="K48" s="69" t="s">
        <v>1122</v>
      </c>
      <c r="L48" s="69">
        <v>2543401</v>
      </c>
      <c r="M48" s="69">
        <v>8769</v>
      </c>
      <c r="N48" s="69">
        <v>25301040</v>
      </c>
      <c r="O48" s="69" t="s">
        <v>925</v>
      </c>
      <c r="P48" s="69"/>
      <c r="Q48" s="69" t="s">
        <v>39</v>
      </c>
      <c r="R48" s="69" t="s">
        <v>30</v>
      </c>
      <c r="S48" s="69" t="s">
        <v>30</v>
      </c>
      <c r="T48" s="69"/>
      <c r="U48" s="69"/>
      <c r="V48" s="69"/>
      <c r="W48" s="69" t="s">
        <v>31</v>
      </c>
      <c r="X48" s="69">
        <v>91.31</v>
      </c>
      <c r="Y48" s="69">
        <v>1</v>
      </c>
      <c r="Z48" s="69">
        <v>1147400000</v>
      </c>
      <c r="AA48" s="69">
        <v>104769094000</v>
      </c>
      <c r="AB48" s="69">
        <v>1</v>
      </c>
      <c r="AC48" s="69">
        <v>1.1989334503984199</v>
      </c>
      <c r="AD48" s="69"/>
      <c r="AE48" s="69"/>
      <c r="AF48" s="69">
        <v>1375656240.9871399</v>
      </c>
      <c r="AG48" s="69">
        <v>125611171364.536</v>
      </c>
      <c r="AH48" s="69">
        <v>3.2162029472576799E-2</v>
      </c>
      <c r="AI48" s="69"/>
      <c r="AJ48" s="69"/>
      <c r="AK48" s="69"/>
      <c r="AL48" s="69"/>
      <c r="AM48" t="s">
        <v>101</v>
      </c>
      <c r="AN48" s="28">
        <f t="shared" si="2"/>
        <v>3.2162029472576799E-2</v>
      </c>
      <c r="AO48" t="str">
        <f>VLOOKUP(N48,'Proforma GICS Map'!$G:$H,2,FALSE)</f>
        <v>Restaurants</v>
      </c>
      <c r="AP48" t="b">
        <v>0</v>
      </c>
      <c r="AQ48" t="s">
        <v>443</v>
      </c>
      <c r="AR48" s="30">
        <v>4.5177923532283212E-2</v>
      </c>
      <c r="AS48" s="27">
        <f t="shared" si="3"/>
        <v>1.3015894059706413E-2</v>
      </c>
    </row>
    <row r="49" spans="1:45" x14ac:dyDescent="0.35">
      <c r="A49" s="69" t="s">
        <v>848</v>
      </c>
      <c r="B49" s="69" t="s">
        <v>849</v>
      </c>
      <c r="C49" s="69" t="s">
        <v>850</v>
      </c>
      <c r="D49" s="69">
        <v>20220919</v>
      </c>
      <c r="E49" s="69" t="s">
        <v>1123</v>
      </c>
      <c r="F49" s="69" t="s">
        <v>1124</v>
      </c>
      <c r="G49" s="69" t="s">
        <v>1125</v>
      </c>
      <c r="H49" s="69">
        <v>872540109</v>
      </c>
      <c r="I49" s="69" t="s">
        <v>1126</v>
      </c>
      <c r="J49" s="69">
        <v>2989301</v>
      </c>
      <c r="K49" s="69" t="s">
        <v>1127</v>
      </c>
      <c r="L49" s="69">
        <v>1167201</v>
      </c>
      <c r="M49" s="69">
        <v>4691</v>
      </c>
      <c r="N49" s="69">
        <v>25504010</v>
      </c>
      <c r="O49" s="69" t="s">
        <v>1111</v>
      </c>
      <c r="P49" s="69"/>
      <c r="Q49" s="69" t="s">
        <v>29</v>
      </c>
      <c r="R49" s="69" t="s">
        <v>30</v>
      </c>
      <c r="S49" s="69" t="s">
        <v>30</v>
      </c>
      <c r="T49" s="69"/>
      <c r="U49" s="69"/>
      <c r="V49" s="69"/>
      <c r="W49" s="69" t="s">
        <v>31</v>
      </c>
      <c r="X49" s="69">
        <v>64.66</v>
      </c>
      <c r="Y49" s="69">
        <v>1</v>
      </c>
      <c r="Z49" s="69">
        <v>1171636000</v>
      </c>
      <c r="AA49" s="69">
        <v>75757983760</v>
      </c>
      <c r="AB49" s="69">
        <v>1</v>
      </c>
      <c r="AC49" s="69">
        <v>1.1989334503984199</v>
      </c>
      <c r="AD49" s="69"/>
      <c r="AE49" s="69"/>
      <c r="AF49" s="69">
        <v>1404713592.0910001</v>
      </c>
      <c r="AG49" s="69">
        <v>90828780864.604202</v>
      </c>
      <c r="AH49" s="69">
        <v>2.3256195252314701E-2</v>
      </c>
      <c r="AI49" s="69"/>
      <c r="AJ49" s="69"/>
      <c r="AK49" s="69"/>
      <c r="AL49" s="69"/>
      <c r="AM49" t="s">
        <v>101</v>
      </c>
      <c r="AN49" s="28">
        <f t="shared" si="2"/>
        <v>2.3256195252314701E-2</v>
      </c>
      <c r="AO49" t="str">
        <f>VLOOKUP(N49,'Proforma GICS Map'!$G:$H,2,FALSE)</f>
        <v>Apparel Retail</v>
      </c>
      <c r="AP49" t="b">
        <v>0</v>
      </c>
      <c r="AQ49" t="s">
        <v>443</v>
      </c>
      <c r="AR49" s="30">
        <v>3.4652462432980695E-2</v>
      </c>
      <c r="AS49" s="27">
        <f t="shared" si="3"/>
        <v>1.1396267180665994E-2</v>
      </c>
    </row>
    <row r="50" spans="1:45" x14ac:dyDescent="0.35">
      <c r="A50" s="69" t="s">
        <v>848</v>
      </c>
      <c r="B50" s="69" t="s">
        <v>849</v>
      </c>
      <c r="C50" s="69" t="s">
        <v>850</v>
      </c>
      <c r="D50" s="69">
        <v>20220919</v>
      </c>
      <c r="E50" s="69" t="s">
        <v>1128</v>
      </c>
      <c r="F50" s="69" t="s">
        <v>1129</v>
      </c>
      <c r="G50" s="69" t="s">
        <v>1130</v>
      </c>
      <c r="H50" s="69">
        <v>876030107</v>
      </c>
      <c r="I50" s="69" t="s">
        <v>1131</v>
      </c>
      <c r="J50" s="69" t="s">
        <v>1132</v>
      </c>
      <c r="K50" s="69" t="s">
        <v>1133</v>
      </c>
      <c r="L50" s="69">
        <v>14054101</v>
      </c>
      <c r="M50" s="69">
        <v>32856</v>
      </c>
      <c r="N50" s="69">
        <v>25203010</v>
      </c>
      <c r="O50" s="69" t="s">
        <v>1105</v>
      </c>
      <c r="P50" s="69"/>
      <c r="Q50" s="69" t="s">
        <v>29</v>
      </c>
      <c r="R50" s="69" t="s">
        <v>30</v>
      </c>
      <c r="S50" s="69" t="s">
        <v>30</v>
      </c>
      <c r="T50" s="69"/>
      <c r="U50" s="69"/>
      <c r="V50" s="69"/>
      <c r="W50" s="69" t="s">
        <v>31</v>
      </c>
      <c r="X50" s="69">
        <v>32.549999999999997</v>
      </c>
      <c r="Y50" s="69">
        <v>1</v>
      </c>
      <c r="Z50" s="69">
        <v>251802000</v>
      </c>
      <c r="AA50" s="69">
        <v>8196155100</v>
      </c>
      <c r="AB50" s="69">
        <v>1</v>
      </c>
      <c r="AC50" s="69">
        <v>1.1989334503984199</v>
      </c>
      <c r="AD50" s="69"/>
      <c r="AE50" s="69"/>
      <c r="AF50" s="69">
        <v>301893840.67722201</v>
      </c>
      <c r="AG50" s="69">
        <v>9826644514.0436001</v>
      </c>
      <c r="AH50" s="69">
        <v>2.5160567093193602E-3</v>
      </c>
      <c r="AI50" s="69"/>
      <c r="AJ50" s="69"/>
      <c r="AK50" s="69"/>
      <c r="AL50" s="69"/>
      <c r="AM50" t="s">
        <v>101</v>
      </c>
      <c r="AN50" s="28">
        <f t="shared" si="2"/>
        <v>2.5160567093193602E-3</v>
      </c>
      <c r="AO50" t="str">
        <f>VLOOKUP(N50,'Proforma GICS Map'!$G:$H,2,FALSE)</f>
        <v>Apparel, Accessories &amp; Luxury Goods</v>
      </c>
      <c r="AP50" t="b">
        <v>0</v>
      </c>
      <c r="AQ50" t="s">
        <v>443</v>
      </c>
      <c r="AR50" s="30">
        <v>3.9707166590282183E-3</v>
      </c>
      <c r="AS50" s="27">
        <f t="shared" si="3"/>
        <v>1.4546599497088581E-3</v>
      </c>
    </row>
    <row r="51" spans="1:45" x14ac:dyDescent="0.35">
      <c r="A51" s="69" t="s">
        <v>848</v>
      </c>
      <c r="B51" s="69" t="s">
        <v>849</v>
      </c>
      <c r="C51" s="69" t="s">
        <v>850</v>
      </c>
      <c r="D51" s="69">
        <v>20220919</v>
      </c>
      <c r="E51" s="69" t="s">
        <v>1138</v>
      </c>
      <c r="F51" s="69" t="s">
        <v>1139</v>
      </c>
      <c r="G51" s="69" t="s">
        <v>1140</v>
      </c>
      <c r="H51" s="69" t="s">
        <v>1141</v>
      </c>
      <c r="I51" s="69" t="s">
        <v>1142</v>
      </c>
      <c r="J51" s="69" t="s">
        <v>1143</v>
      </c>
      <c r="K51" s="69" t="s">
        <v>1144</v>
      </c>
      <c r="L51" s="69">
        <v>18499601</v>
      </c>
      <c r="M51" s="69">
        <v>226189</v>
      </c>
      <c r="N51" s="69">
        <v>25102010</v>
      </c>
      <c r="O51" s="69" t="s">
        <v>966</v>
      </c>
      <c r="P51" s="69"/>
      <c r="Q51" s="69" t="s">
        <v>39</v>
      </c>
      <c r="R51" s="69" t="s">
        <v>30</v>
      </c>
      <c r="S51" s="69" t="s">
        <v>30</v>
      </c>
      <c r="T51" s="69"/>
      <c r="U51" s="69"/>
      <c r="V51" s="69"/>
      <c r="W51" s="69" t="s">
        <v>31</v>
      </c>
      <c r="X51" s="69">
        <v>303.35000000000002</v>
      </c>
      <c r="Y51" s="69">
        <v>1</v>
      </c>
      <c r="Z51" s="69">
        <v>3133470000</v>
      </c>
      <c r="AA51" s="69">
        <v>950538124500</v>
      </c>
      <c r="AB51" s="69">
        <v>0.85</v>
      </c>
      <c r="AC51" s="69">
        <v>1.0864996305772501</v>
      </c>
      <c r="AD51" s="69"/>
      <c r="AE51" s="69"/>
      <c r="AF51" s="69">
        <v>2893836897.8111601</v>
      </c>
      <c r="AG51" s="69">
        <v>877845422951.01501</v>
      </c>
      <c r="AH51" s="69">
        <v>0.224767351968889</v>
      </c>
      <c r="AI51" s="69"/>
      <c r="AJ51" s="69"/>
      <c r="AK51" s="69"/>
      <c r="AL51" s="69"/>
      <c r="AM51" t="s">
        <v>101</v>
      </c>
      <c r="AN51" s="28">
        <f t="shared" si="2"/>
        <v>0.224767351968889</v>
      </c>
      <c r="AO51" t="str">
        <f>VLOOKUP(N51,'Proforma GICS Map'!$G:$H,2,FALSE)</f>
        <v>Automobile Manufacturers</v>
      </c>
      <c r="AP51" t="b">
        <v>0</v>
      </c>
      <c r="AQ51" t="s">
        <v>443</v>
      </c>
      <c r="AR51" s="30">
        <v>4.4999999999999998E-2</v>
      </c>
      <c r="AS51" s="27">
        <f t="shared" si="3"/>
        <v>0.17976735196888899</v>
      </c>
    </row>
    <row r="52" spans="1:45" x14ac:dyDescent="0.35">
      <c r="A52" s="69" t="s">
        <v>848</v>
      </c>
      <c r="B52" s="69" t="s">
        <v>849</v>
      </c>
      <c r="C52" s="69" t="s">
        <v>850</v>
      </c>
      <c r="D52" s="69">
        <v>20220919</v>
      </c>
      <c r="E52" s="69" t="s">
        <v>1145</v>
      </c>
      <c r="F52" s="69" t="s">
        <v>1146</v>
      </c>
      <c r="G52" s="69" t="s">
        <v>1147</v>
      </c>
      <c r="H52" s="69">
        <v>892356106</v>
      </c>
      <c r="I52" s="69" t="s">
        <v>1148</v>
      </c>
      <c r="J52" s="69">
        <v>2900335</v>
      </c>
      <c r="K52" s="69" t="s">
        <v>1149</v>
      </c>
      <c r="L52" s="69">
        <v>2973601</v>
      </c>
      <c r="M52" s="69">
        <v>10377</v>
      </c>
      <c r="N52" s="69">
        <v>25504040</v>
      </c>
      <c r="O52" s="69" t="s">
        <v>857</v>
      </c>
      <c r="P52" s="69"/>
      <c r="Q52" s="69" t="s">
        <v>39</v>
      </c>
      <c r="R52" s="69" t="s">
        <v>30</v>
      </c>
      <c r="S52" s="69" t="s">
        <v>30</v>
      </c>
      <c r="T52" s="69"/>
      <c r="U52" s="69"/>
      <c r="V52" s="69"/>
      <c r="W52" s="69" t="s">
        <v>31</v>
      </c>
      <c r="X52" s="69">
        <v>190.02</v>
      </c>
      <c r="Y52" s="69">
        <v>1</v>
      </c>
      <c r="Z52" s="69">
        <v>111000000</v>
      </c>
      <c r="AA52" s="69">
        <v>21092220000</v>
      </c>
      <c r="AB52" s="69">
        <v>1</v>
      </c>
      <c r="AC52" s="69">
        <v>1.1989334503984199</v>
      </c>
      <c r="AD52" s="69"/>
      <c r="AE52" s="69"/>
      <c r="AF52" s="69">
        <v>133081612.994224</v>
      </c>
      <c r="AG52" s="69">
        <v>25288168101.162498</v>
      </c>
      <c r="AH52" s="69">
        <v>6.4748923120598401E-3</v>
      </c>
      <c r="AI52" s="69"/>
      <c r="AJ52" s="69"/>
      <c r="AK52" s="69"/>
      <c r="AL52" s="69"/>
      <c r="AM52" t="s">
        <v>101</v>
      </c>
      <c r="AN52" s="28">
        <f t="shared" si="2"/>
        <v>6.4748923120598401E-3</v>
      </c>
      <c r="AO52" t="str">
        <f>VLOOKUP(N52,'Proforma GICS Map'!$G:$H,2,FALSE)</f>
        <v>Other Specialty Retail (New Name)</v>
      </c>
      <c r="AP52" t="b">
        <v>0</v>
      </c>
      <c r="AQ52" t="s">
        <v>443</v>
      </c>
      <c r="AR52" s="30">
        <v>9.9010878479414092E-3</v>
      </c>
      <c r="AS52" s="27">
        <f t="shared" si="3"/>
        <v>3.4261955358815691E-3</v>
      </c>
    </row>
    <row r="53" spans="1:45" x14ac:dyDescent="0.35">
      <c r="A53" s="69" t="s">
        <v>848</v>
      </c>
      <c r="B53" s="69" t="s">
        <v>849</v>
      </c>
      <c r="C53" s="69" t="s">
        <v>850</v>
      </c>
      <c r="D53" s="69">
        <v>20220919</v>
      </c>
      <c r="E53" s="69" t="s">
        <v>1150</v>
      </c>
      <c r="F53" s="69" t="s">
        <v>1151</v>
      </c>
      <c r="G53" s="69" t="s">
        <v>1152</v>
      </c>
      <c r="H53" s="69" t="s">
        <v>1153</v>
      </c>
      <c r="I53" s="69" t="s">
        <v>1154</v>
      </c>
      <c r="J53" s="69" t="s">
        <v>1155</v>
      </c>
      <c r="K53" s="69" t="s">
        <v>1156</v>
      </c>
      <c r="L53" s="69">
        <v>17870401</v>
      </c>
      <c r="M53" s="69">
        <v>49053</v>
      </c>
      <c r="N53" s="69">
        <v>25504040</v>
      </c>
      <c r="O53" s="69" t="s">
        <v>857</v>
      </c>
      <c r="P53" s="69"/>
      <c r="Q53" s="69" t="s">
        <v>39</v>
      </c>
      <c r="R53" s="69" t="s">
        <v>30</v>
      </c>
      <c r="S53" s="69" t="s">
        <v>30</v>
      </c>
      <c r="T53" s="69"/>
      <c r="U53" s="69"/>
      <c r="V53" s="69"/>
      <c r="W53" s="69" t="s">
        <v>31</v>
      </c>
      <c r="X53" s="69">
        <v>418.66</v>
      </c>
      <c r="Y53" s="69">
        <v>1</v>
      </c>
      <c r="Z53" s="69">
        <v>51818000</v>
      </c>
      <c r="AA53" s="69">
        <v>21694123880</v>
      </c>
      <c r="AB53" s="69">
        <v>1</v>
      </c>
      <c r="AC53" s="69">
        <v>1.1989334503984199</v>
      </c>
      <c r="AD53" s="69"/>
      <c r="AE53" s="69"/>
      <c r="AF53" s="69">
        <v>62126333.532745302</v>
      </c>
      <c r="AG53" s="69">
        <v>26009810796.819099</v>
      </c>
      <c r="AH53" s="69">
        <v>6.6596648398075499E-3</v>
      </c>
      <c r="AI53" s="69"/>
      <c r="AJ53" s="69"/>
      <c r="AK53" s="69"/>
      <c r="AL53" s="69"/>
      <c r="AM53" t="s">
        <v>101</v>
      </c>
      <c r="AN53" s="28">
        <f t="shared" si="2"/>
        <v>6.6596648398075499E-3</v>
      </c>
      <c r="AO53" t="str">
        <f>VLOOKUP(N53,'Proforma GICS Map'!$G:$H,2,FALSE)</f>
        <v>Other Specialty Retail (New Name)</v>
      </c>
      <c r="AP53" t="b">
        <v>0</v>
      </c>
      <c r="AQ53" t="s">
        <v>443</v>
      </c>
      <c r="AR53" s="30">
        <v>1.0188801293300357E-2</v>
      </c>
      <c r="AS53" s="27">
        <f t="shared" si="3"/>
        <v>3.5291364534928071E-3</v>
      </c>
    </row>
    <row r="54" spans="1:45" x14ac:dyDescent="0.35">
      <c r="A54" s="69" t="s">
        <v>848</v>
      </c>
      <c r="B54" s="69" t="s">
        <v>849</v>
      </c>
      <c r="C54" s="69" t="s">
        <v>850</v>
      </c>
      <c r="D54" s="69">
        <v>20220919</v>
      </c>
      <c r="E54" s="69" t="s">
        <v>1157</v>
      </c>
      <c r="F54" s="69" t="s">
        <v>1158</v>
      </c>
      <c r="G54" s="69" t="s">
        <v>1159</v>
      </c>
      <c r="H54" s="69">
        <v>918204108</v>
      </c>
      <c r="I54" s="69" t="s">
        <v>1160</v>
      </c>
      <c r="J54" s="69">
        <v>2928683</v>
      </c>
      <c r="K54" s="69" t="s">
        <v>1161</v>
      </c>
      <c r="L54" s="69">
        <v>1106001</v>
      </c>
      <c r="M54" s="69">
        <v>4637</v>
      </c>
      <c r="N54" s="69">
        <v>25203010</v>
      </c>
      <c r="O54" s="69" t="s">
        <v>1105</v>
      </c>
      <c r="P54" s="69"/>
      <c r="Q54" s="69" t="s">
        <v>29</v>
      </c>
      <c r="R54" s="69" t="s">
        <v>30</v>
      </c>
      <c r="S54" s="69" t="s">
        <v>30</v>
      </c>
      <c r="T54" s="69"/>
      <c r="U54" s="69"/>
      <c r="V54" s="69"/>
      <c r="W54" s="69" t="s">
        <v>31</v>
      </c>
      <c r="X54" s="69">
        <v>39.799999999999997</v>
      </c>
      <c r="Y54" s="69">
        <v>1</v>
      </c>
      <c r="Z54" s="69">
        <v>388495000</v>
      </c>
      <c r="AA54" s="69">
        <v>15462101000</v>
      </c>
      <c r="AB54" s="69">
        <v>0.85</v>
      </c>
      <c r="AC54" s="69">
        <v>1.1989334503984199</v>
      </c>
      <c r="AD54" s="69"/>
      <c r="AE54" s="69"/>
      <c r="AF54" s="69">
        <v>395912703.19065398</v>
      </c>
      <c r="AG54" s="69">
        <v>15757325586.988001</v>
      </c>
      <c r="AH54" s="69">
        <v>4.0345740305768501E-3</v>
      </c>
      <c r="AI54" s="69"/>
      <c r="AJ54" s="69"/>
      <c r="AK54" s="69"/>
      <c r="AL54" s="69"/>
      <c r="AM54" t="s">
        <v>101</v>
      </c>
      <c r="AN54" s="28">
        <f t="shared" si="2"/>
        <v>4.0345740305768501E-3</v>
      </c>
      <c r="AO54" t="str">
        <f>VLOOKUP(N54,'Proforma GICS Map'!$G:$H,2,FALSE)</f>
        <v>Apparel, Accessories &amp; Luxury Goods</v>
      </c>
      <c r="AP54" t="b">
        <v>0</v>
      </c>
      <c r="AQ54" t="s">
        <v>443</v>
      </c>
      <c r="AR54" s="30">
        <v>6.3566807209000748E-3</v>
      </c>
      <c r="AS54" s="27">
        <f t="shared" si="3"/>
        <v>2.3221066903232248E-3</v>
      </c>
    </row>
    <row r="55" spans="1:45" x14ac:dyDescent="0.35">
      <c r="A55" s="69" t="s">
        <v>848</v>
      </c>
      <c r="B55" s="69" t="s">
        <v>849</v>
      </c>
      <c r="C55" s="69" t="s">
        <v>850</v>
      </c>
      <c r="D55" s="69">
        <v>20220919</v>
      </c>
      <c r="E55" s="69" t="s">
        <v>1162</v>
      </c>
      <c r="F55" s="69" t="s">
        <v>1163</v>
      </c>
      <c r="G55" s="69" t="s">
        <v>1164</v>
      </c>
      <c r="H55" s="69">
        <v>963320106</v>
      </c>
      <c r="I55" s="69" t="s">
        <v>1165</v>
      </c>
      <c r="J55" s="69">
        <v>2960384</v>
      </c>
      <c r="K55" s="69" t="s">
        <v>1166</v>
      </c>
      <c r="L55" s="69">
        <v>1146501</v>
      </c>
      <c r="M55" s="69">
        <v>4861</v>
      </c>
      <c r="N55" s="69">
        <v>25201040</v>
      </c>
      <c r="O55" s="69" t="s">
        <v>847</v>
      </c>
      <c r="P55" s="69"/>
      <c r="Q55" s="69" t="s">
        <v>29</v>
      </c>
      <c r="R55" s="69" t="s">
        <v>30</v>
      </c>
      <c r="S55" s="69" t="s">
        <v>30</v>
      </c>
      <c r="T55" s="69"/>
      <c r="U55" s="69"/>
      <c r="V55" s="69"/>
      <c r="W55" s="69" t="s">
        <v>31</v>
      </c>
      <c r="X55" s="69">
        <v>145.06</v>
      </c>
      <c r="Y55" s="69">
        <v>1</v>
      </c>
      <c r="Z55" s="69">
        <v>54508000</v>
      </c>
      <c r="AA55" s="69">
        <v>7906930480</v>
      </c>
      <c r="AB55" s="69">
        <v>1</v>
      </c>
      <c r="AC55" s="69">
        <v>1.1989334503984199</v>
      </c>
      <c r="AD55" s="69"/>
      <c r="AE55" s="69"/>
      <c r="AF55" s="69">
        <v>65351464.514316998</v>
      </c>
      <c r="AG55" s="69">
        <v>9479883442.4468307</v>
      </c>
      <c r="AH55" s="69">
        <v>2.4272704995938598E-3</v>
      </c>
      <c r="AI55" s="69"/>
      <c r="AJ55" s="69"/>
      <c r="AK55" s="69"/>
      <c r="AL55" s="69"/>
      <c r="AM55" t="s">
        <v>101</v>
      </c>
      <c r="AN55" s="28">
        <f t="shared" si="2"/>
        <v>2.4272704995938598E-3</v>
      </c>
      <c r="AO55" t="str">
        <f>VLOOKUP(N55,'Proforma GICS Map'!$G:$H,2,FALSE)</f>
        <v>Household Appliances</v>
      </c>
      <c r="AP55" t="b">
        <v>0</v>
      </c>
      <c r="AQ55" t="s">
        <v>443</v>
      </c>
      <c r="AR55" s="30">
        <v>3.8769181589347443E-3</v>
      </c>
      <c r="AS55" s="27">
        <f t="shared" si="3"/>
        <v>1.4496476593408845E-3</v>
      </c>
    </row>
    <row r="56" spans="1:45" x14ac:dyDescent="0.35">
      <c r="A56" s="69" t="s">
        <v>848</v>
      </c>
      <c r="B56" s="69" t="s">
        <v>849</v>
      </c>
      <c r="C56" s="69" t="s">
        <v>850</v>
      </c>
      <c r="D56" s="69">
        <v>20220919</v>
      </c>
      <c r="E56" s="69" t="s">
        <v>1167</v>
      </c>
      <c r="F56" s="69" t="s">
        <v>1168</v>
      </c>
      <c r="G56" s="69" t="s">
        <v>1169</v>
      </c>
      <c r="H56" s="69">
        <v>983134107</v>
      </c>
      <c r="I56" s="69" t="s">
        <v>1170</v>
      </c>
      <c r="J56" s="69">
        <v>2963811</v>
      </c>
      <c r="K56" s="69" t="s">
        <v>1171</v>
      </c>
      <c r="L56" s="69">
        <v>14931801</v>
      </c>
      <c r="M56" s="69">
        <v>37800</v>
      </c>
      <c r="N56" s="69">
        <v>25301010</v>
      </c>
      <c r="O56" s="69" t="s">
        <v>907</v>
      </c>
      <c r="P56" s="69"/>
      <c r="Q56" s="69" t="s">
        <v>39</v>
      </c>
      <c r="R56" s="69" t="s">
        <v>30</v>
      </c>
      <c r="S56" s="69" t="s">
        <v>30</v>
      </c>
      <c r="T56" s="69"/>
      <c r="U56" s="69"/>
      <c r="V56" s="69"/>
      <c r="W56" s="69" t="s">
        <v>31</v>
      </c>
      <c r="X56" s="69">
        <v>65.42</v>
      </c>
      <c r="Y56" s="69">
        <v>1</v>
      </c>
      <c r="Z56" s="69">
        <v>113730000</v>
      </c>
      <c r="AA56" s="69">
        <v>7440216600</v>
      </c>
      <c r="AB56" s="69">
        <v>0.91</v>
      </c>
      <c r="AC56" s="69">
        <v>1.1989334503984199</v>
      </c>
      <c r="AD56" s="69"/>
      <c r="AE56" s="69"/>
      <c r="AF56" s="69">
        <v>124082778.19556899</v>
      </c>
      <c r="AG56" s="69">
        <v>8117495349.5541296</v>
      </c>
      <c r="AH56" s="69">
        <v>2.0784387394827998E-3</v>
      </c>
      <c r="AI56" s="69"/>
      <c r="AJ56" s="69"/>
      <c r="AK56" s="69"/>
      <c r="AL56" s="69"/>
      <c r="AM56" t="s">
        <v>101</v>
      </c>
      <c r="AN56" s="28">
        <f t="shared" si="2"/>
        <v>2.0784387394827998E-3</v>
      </c>
      <c r="AO56" t="str">
        <f>VLOOKUP(N56,'Proforma GICS Map'!$G:$H,2,FALSE)</f>
        <v>Casinos &amp; Gaming</v>
      </c>
      <c r="AP56" t="b">
        <v>0</v>
      </c>
      <c r="AQ56" t="s">
        <v>443</v>
      </c>
      <c r="AR56" s="30">
        <v>2.88452633550184E-3</v>
      </c>
      <c r="AS56" s="27">
        <f t="shared" si="3"/>
        <v>8.0608759601904015E-4</v>
      </c>
    </row>
    <row r="57" spans="1:45" x14ac:dyDescent="0.35">
      <c r="A57" s="69" t="s">
        <v>848</v>
      </c>
      <c r="B57" s="69" t="s">
        <v>849</v>
      </c>
      <c r="C57" s="69" t="s">
        <v>850</v>
      </c>
      <c r="D57" s="69">
        <v>20220919</v>
      </c>
      <c r="E57" s="69" t="s">
        <v>1172</v>
      </c>
      <c r="F57" s="69" t="s">
        <v>1173</v>
      </c>
      <c r="G57" s="69" t="s">
        <v>1174</v>
      </c>
      <c r="H57" s="72">
        <v>988498101</v>
      </c>
      <c r="I57" s="69" t="s">
        <v>1175</v>
      </c>
      <c r="J57" s="69">
        <v>2098876</v>
      </c>
      <c r="K57" s="69" t="s">
        <v>1176</v>
      </c>
      <c r="L57" s="69">
        <v>6541701</v>
      </c>
      <c r="M57" s="69">
        <v>22977</v>
      </c>
      <c r="N57" s="69">
        <v>25301040</v>
      </c>
      <c r="O57" s="69" t="s">
        <v>925</v>
      </c>
      <c r="P57" s="69"/>
      <c r="Q57" s="69" t="s">
        <v>29</v>
      </c>
      <c r="R57" s="69" t="s">
        <v>30</v>
      </c>
      <c r="S57" s="69" t="s">
        <v>30</v>
      </c>
      <c r="T57" s="69"/>
      <c r="U57" s="69"/>
      <c r="V57" s="69"/>
      <c r="W57" s="69" t="s">
        <v>31</v>
      </c>
      <c r="X57" s="69">
        <v>115.72</v>
      </c>
      <c r="Y57" s="69">
        <v>1</v>
      </c>
      <c r="Z57" s="69">
        <v>284542000</v>
      </c>
      <c r="AA57" s="69">
        <v>32927200240</v>
      </c>
      <c r="AB57" s="69">
        <v>1</v>
      </c>
      <c r="AC57" s="69">
        <v>1.1989334503984199</v>
      </c>
      <c r="AD57" s="69"/>
      <c r="AE57" s="69"/>
      <c r="AF57" s="69">
        <v>341146921.84326702</v>
      </c>
      <c r="AG57" s="69">
        <v>39477521795.702797</v>
      </c>
      <c r="AH57" s="69">
        <v>1.0107996014247399E-2</v>
      </c>
      <c r="AI57" s="69"/>
      <c r="AJ57" s="69"/>
      <c r="AK57" s="69"/>
      <c r="AL57" s="69"/>
      <c r="AM57" t="s">
        <v>101</v>
      </c>
      <c r="AN57" s="28">
        <f t="shared" si="2"/>
        <v>1.0107996014247399E-2</v>
      </c>
      <c r="AO57" t="str">
        <f>VLOOKUP(N57,'Proforma GICS Map'!$G:$H,2,FALSE)</f>
        <v>Restaurants</v>
      </c>
      <c r="AP57" t="b">
        <v>0</v>
      </c>
      <c r="AQ57" t="s">
        <v>443</v>
      </c>
      <c r="AR57" s="30">
        <v>1.4664861189797929E-2</v>
      </c>
      <c r="AS57" s="27">
        <f t="shared" si="3"/>
        <v>4.5568651755505292E-3</v>
      </c>
    </row>
    <row r="58" spans="1:45" x14ac:dyDescent="0.35">
      <c r="A58" s="69"/>
      <c r="B58" s="69"/>
      <c r="C58" s="69"/>
      <c r="D58" s="69"/>
      <c r="E58" s="69"/>
      <c r="F58" s="69"/>
      <c r="G58" s="69"/>
      <c r="H58" s="69"/>
      <c r="I58" s="69"/>
      <c r="J58" s="69"/>
      <c r="K58" s="69"/>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69"/>
      <c r="AL58" s="69"/>
      <c r="AN58" s="28"/>
      <c r="AR58" s="30"/>
      <c r="AS58" s="27"/>
    </row>
    <row r="59" spans="1:45" x14ac:dyDescent="0.35">
      <c r="A59" s="69"/>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N59" s="28"/>
      <c r="AR59" s="30"/>
      <c r="AS59" s="27"/>
    </row>
    <row r="60" spans="1:45" x14ac:dyDescent="0.35">
      <c r="A60" s="69"/>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N60" s="28"/>
      <c r="AR60" s="30"/>
      <c r="AS60" s="27"/>
    </row>
    <row r="61" spans="1:45" x14ac:dyDescent="0.35">
      <c r="A61" s="69"/>
      <c r="B61" s="69"/>
      <c r="C61" s="69"/>
      <c r="D61" s="69"/>
      <c r="E61" s="69"/>
      <c r="F61" s="69"/>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69"/>
      <c r="AG61" s="69"/>
      <c r="AH61" s="69"/>
      <c r="AI61" s="69"/>
      <c r="AJ61" s="69"/>
      <c r="AK61" s="69"/>
      <c r="AL61" s="69"/>
      <c r="AN61" s="28"/>
      <c r="AR61" s="30"/>
      <c r="AS61" s="27"/>
    </row>
    <row r="62" spans="1:45" x14ac:dyDescent="0.35">
      <c r="A62" s="69"/>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N62" s="28"/>
      <c r="AR62" s="30"/>
      <c r="AS62" s="27"/>
    </row>
    <row r="63" spans="1:45" x14ac:dyDescent="0.35">
      <c r="A63" s="69"/>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N63" s="28"/>
      <c r="AR63" s="30"/>
      <c r="AS63" s="27"/>
    </row>
    <row r="64" spans="1:45" x14ac:dyDescent="0.35">
      <c r="A64" s="69"/>
      <c r="B64" s="69"/>
      <c r="C64" s="69"/>
      <c r="D64" s="69"/>
      <c r="E64" s="69"/>
      <c r="F64" s="69"/>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69"/>
      <c r="AG64" s="69"/>
      <c r="AH64" s="69"/>
      <c r="AI64" s="69"/>
      <c r="AJ64" s="69"/>
      <c r="AK64" s="69"/>
      <c r="AL64" s="69"/>
      <c r="AN64" s="28"/>
      <c r="AR64" s="30"/>
      <c r="AS64" s="27"/>
    </row>
    <row r="65" spans="1:45" x14ac:dyDescent="0.35">
      <c r="A65" s="69"/>
      <c r="B65" s="69"/>
      <c r="C65" s="69"/>
      <c r="D65" s="69"/>
      <c r="E65" s="69"/>
      <c r="F65" s="69"/>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N65" s="28"/>
      <c r="AR65" s="30"/>
      <c r="AS65" s="27"/>
    </row>
    <row r="66" spans="1:45" x14ac:dyDescent="0.35">
      <c r="A66" s="69"/>
      <c r="B66" s="69"/>
      <c r="C66" s="69"/>
      <c r="D66" s="69"/>
      <c r="E66" s="69"/>
      <c r="F66" s="69"/>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69"/>
      <c r="AG66" s="69"/>
      <c r="AH66" s="69"/>
      <c r="AI66" s="69"/>
      <c r="AJ66" s="69"/>
      <c r="AK66" s="69"/>
      <c r="AL66" s="69"/>
      <c r="AN66" s="28"/>
      <c r="AR66" s="30"/>
      <c r="AS66" s="27"/>
    </row>
    <row r="67" spans="1:45" x14ac:dyDescent="0.35">
      <c r="A67" s="69"/>
      <c r="B67" s="69"/>
      <c r="C67" s="69"/>
      <c r="D67" s="69"/>
      <c r="E67" s="69"/>
      <c r="F67" s="69"/>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69"/>
      <c r="AH67" s="69"/>
      <c r="AI67" s="69"/>
      <c r="AJ67" s="69"/>
      <c r="AK67" s="69"/>
      <c r="AL67" s="69"/>
      <c r="AN67" s="28"/>
      <c r="AR67" s="30"/>
      <c r="AS67" s="27"/>
    </row>
    <row r="68" spans="1:45" x14ac:dyDescent="0.35">
      <c r="A68" s="69"/>
      <c r="B68" s="69"/>
      <c r="C68" s="69"/>
      <c r="D68" s="69"/>
      <c r="E68" s="69"/>
      <c r="F68" s="69"/>
      <c r="G68" s="69"/>
      <c r="H68" s="69"/>
      <c r="I68" s="69"/>
      <c r="J68" s="69"/>
      <c r="K68" s="69"/>
      <c r="L68" s="69"/>
      <c r="M68" s="69"/>
      <c r="N68" s="69"/>
      <c r="O68" s="69"/>
      <c r="P68" s="69"/>
      <c r="Q68" s="69"/>
      <c r="R68" s="69"/>
      <c r="S68" s="69"/>
      <c r="T68" s="69"/>
      <c r="U68" s="69"/>
      <c r="V68" s="69"/>
      <c r="W68" s="69"/>
      <c r="X68" s="69"/>
      <c r="Y68" s="69"/>
      <c r="Z68" s="69"/>
      <c r="AA68" s="69"/>
      <c r="AB68" s="69"/>
      <c r="AC68" s="69"/>
      <c r="AD68" s="69"/>
      <c r="AE68" s="69"/>
      <c r="AF68" s="69"/>
      <c r="AG68" s="69"/>
      <c r="AH68" s="69"/>
      <c r="AI68" s="69"/>
      <c r="AJ68" s="69"/>
      <c r="AK68" s="69"/>
      <c r="AL68" s="69"/>
      <c r="AN68" s="28"/>
      <c r="AR68" s="30"/>
      <c r="AS68" s="27"/>
    </row>
    <row r="69" spans="1:45" x14ac:dyDescent="0.35">
      <c r="A69" s="69"/>
      <c r="B69" s="69"/>
      <c r="C69" s="69"/>
      <c r="D69" s="69"/>
      <c r="E69" s="69"/>
      <c r="F69" s="69"/>
      <c r="G69" s="69"/>
      <c r="H69" s="69"/>
      <c r="I69" s="69"/>
      <c r="J69" s="69"/>
      <c r="K69" s="69"/>
      <c r="L69" s="69"/>
      <c r="M69" s="69"/>
      <c r="N69" s="69"/>
      <c r="O69" s="69"/>
      <c r="P69" s="69"/>
      <c r="Q69" s="69"/>
      <c r="R69" s="69"/>
      <c r="S69" s="69"/>
      <c r="T69" s="69"/>
      <c r="U69" s="69"/>
      <c r="V69" s="69"/>
      <c r="W69" s="69"/>
      <c r="X69" s="69"/>
      <c r="Y69" s="69"/>
      <c r="Z69" s="69"/>
      <c r="AA69" s="69"/>
      <c r="AB69" s="69"/>
      <c r="AC69" s="69"/>
      <c r="AD69" s="69"/>
      <c r="AE69" s="69"/>
      <c r="AF69" s="69"/>
      <c r="AG69" s="69"/>
      <c r="AH69" s="69"/>
      <c r="AI69" s="69"/>
      <c r="AJ69" s="69"/>
      <c r="AK69" s="69"/>
      <c r="AL69" s="69"/>
      <c r="AN69" s="28"/>
      <c r="AR69" s="30"/>
      <c r="AS69" s="27"/>
    </row>
    <row r="70" spans="1:45" x14ac:dyDescent="0.35">
      <c r="A70" s="69"/>
      <c r="B70" s="69"/>
      <c r="C70" s="69"/>
      <c r="D70" s="69"/>
      <c r="E70" s="69"/>
      <c r="F70" s="69"/>
      <c r="G70" s="69"/>
      <c r="H70" s="69"/>
      <c r="I70" s="69"/>
      <c r="J70" s="69"/>
      <c r="K70" s="69"/>
      <c r="L70" s="69"/>
      <c r="M70" s="69"/>
      <c r="N70" s="69"/>
      <c r="O70" s="69"/>
      <c r="P70" s="69"/>
      <c r="Q70" s="69"/>
      <c r="R70" s="69"/>
      <c r="S70" s="69"/>
      <c r="T70" s="69"/>
      <c r="U70" s="69"/>
      <c r="V70" s="69"/>
      <c r="W70" s="69"/>
      <c r="X70" s="69"/>
      <c r="Y70" s="69"/>
      <c r="Z70" s="69"/>
      <c r="AA70" s="69"/>
      <c r="AB70" s="69"/>
      <c r="AC70" s="69"/>
      <c r="AD70" s="69"/>
      <c r="AE70" s="69"/>
      <c r="AF70" s="69"/>
      <c r="AG70" s="69"/>
      <c r="AH70" s="69"/>
      <c r="AI70" s="69"/>
      <c r="AJ70" s="69"/>
      <c r="AK70" s="69"/>
      <c r="AL70" s="69"/>
      <c r="AN70" s="28"/>
      <c r="AR70" s="30"/>
      <c r="AS70" s="27"/>
    </row>
    <row r="71" spans="1:45" x14ac:dyDescent="0.35">
      <c r="A71" s="69"/>
      <c r="B71" s="69"/>
      <c r="C71" s="69"/>
      <c r="D71" s="69"/>
      <c r="E71" s="69"/>
      <c r="F71" s="69"/>
      <c r="G71" s="69"/>
      <c r="H71" s="69"/>
      <c r="I71" s="69"/>
      <c r="J71" s="69"/>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N71" s="28"/>
      <c r="AR71" s="30"/>
      <c r="AS71" s="27"/>
    </row>
    <row r="72" spans="1:45" x14ac:dyDescent="0.35">
      <c r="A72" s="69"/>
      <c r="B72" s="69"/>
      <c r="C72" s="69"/>
      <c r="D72" s="69"/>
      <c r="E72" s="69"/>
      <c r="F72" s="69"/>
      <c r="G72" s="69"/>
      <c r="H72" s="69"/>
      <c r="I72" s="69"/>
      <c r="J72" s="69"/>
      <c r="K72" s="69"/>
      <c r="L72" s="69"/>
      <c r="M72" s="69"/>
      <c r="N72" s="69"/>
      <c r="O72" s="69"/>
      <c r="P72" s="69"/>
      <c r="Q72" s="69"/>
      <c r="R72" s="69"/>
      <c r="S72" s="69"/>
      <c r="T72" s="69"/>
      <c r="U72" s="69"/>
      <c r="V72" s="69"/>
      <c r="W72" s="69"/>
      <c r="X72" s="69"/>
      <c r="Y72" s="69"/>
      <c r="Z72" s="69"/>
      <c r="AA72" s="69"/>
      <c r="AB72" s="69"/>
      <c r="AC72" s="69"/>
      <c r="AD72" s="69"/>
      <c r="AE72" s="69"/>
      <c r="AF72" s="69"/>
      <c r="AG72" s="69"/>
      <c r="AH72" s="69"/>
      <c r="AI72" s="69"/>
      <c r="AJ72" s="69"/>
      <c r="AK72" s="69"/>
      <c r="AL72" s="69"/>
      <c r="AN72" s="28"/>
      <c r="AR72" s="30"/>
      <c r="AS72" s="27"/>
    </row>
    <row r="73" spans="1:45" x14ac:dyDescent="0.35">
      <c r="A73" s="69"/>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69"/>
      <c r="AK73" s="69"/>
      <c r="AL73" s="69"/>
      <c r="AN73" s="28"/>
      <c r="AR73" s="30"/>
      <c r="AS73" s="27"/>
    </row>
    <row r="74" spans="1:45" x14ac:dyDescent="0.35">
      <c r="A74" s="69"/>
      <c r="B74" s="69"/>
      <c r="C74" s="69"/>
      <c r="D74" s="69"/>
      <c r="E74" s="69"/>
      <c r="F74" s="69"/>
      <c r="G74" s="69"/>
      <c r="H74" s="69"/>
      <c r="I74" s="69"/>
      <c r="J74" s="69"/>
      <c r="K74" s="69"/>
      <c r="L74" s="69"/>
      <c r="M74" s="69"/>
      <c r="N74" s="69"/>
      <c r="O74" s="69"/>
      <c r="P74" s="69"/>
      <c r="Q74" s="69"/>
      <c r="R74" s="69"/>
      <c r="S74" s="69"/>
      <c r="T74" s="69"/>
      <c r="U74" s="69"/>
      <c r="V74" s="69"/>
      <c r="W74" s="69"/>
      <c r="X74" s="69"/>
      <c r="Y74" s="69"/>
      <c r="Z74" s="69"/>
      <c r="AA74" s="69"/>
      <c r="AB74" s="69"/>
      <c r="AC74" s="69"/>
      <c r="AD74" s="69"/>
      <c r="AE74" s="69"/>
      <c r="AF74" s="69"/>
      <c r="AG74" s="69"/>
      <c r="AH74" s="69"/>
      <c r="AI74" s="69"/>
      <c r="AJ74" s="69"/>
      <c r="AK74" s="69"/>
      <c r="AL74" s="69"/>
      <c r="AN74" s="28"/>
      <c r="AR74" s="30"/>
      <c r="AS74" s="27"/>
    </row>
    <row r="75" spans="1:45" x14ac:dyDescent="0.35">
      <c r="A75" s="69"/>
      <c r="B75" s="69"/>
      <c r="C75" s="69"/>
      <c r="D75" s="69"/>
      <c r="E75" s="69"/>
      <c r="F75" s="69"/>
      <c r="G75" s="69"/>
      <c r="H75" s="69"/>
      <c r="I75" s="69"/>
      <c r="J75" s="69"/>
      <c r="K75" s="69"/>
      <c r="L75" s="69"/>
      <c r="M75" s="69"/>
      <c r="N75" s="69"/>
      <c r="O75" s="69"/>
      <c r="P75" s="69"/>
      <c r="Q75" s="69"/>
      <c r="R75" s="69"/>
      <c r="S75" s="69"/>
      <c r="T75" s="69"/>
      <c r="U75" s="69"/>
      <c r="V75" s="69"/>
      <c r="W75" s="69"/>
      <c r="X75" s="69"/>
      <c r="Y75" s="69"/>
      <c r="Z75" s="69"/>
      <c r="AA75" s="69"/>
      <c r="AB75" s="69"/>
      <c r="AC75" s="69"/>
      <c r="AD75" s="69"/>
      <c r="AE75" s="69"/>
      <c r="AF75" s="69"/>
      <c r="AG75" s="69"/>
      <c r="AH75" s="69"/>
      <c r="AI75" s="69"/>
      <c r="AJ75" s="69"/>
      <c r="AK75" s="69"/>
      <c r="AL75" s="69"/>
      <c r="AN75" s="28"/>
      <c r="AR75" s="30"/>
      <c r="AS75" s="27"/>
    </row>
    <row r="76" spans="1:45" x14ac:dyDescent="0.35">
      <c r="A76" s="69"/>
      <c r="B76" s="69"/>
      <c r="C76" s="69"/>
      <c r="D76" s="69"/>
      <c r="E76" s="69"/>
      <c r="F76" s="69"/>
      <c r="G76" s="69"/>
      <c r="H76" s="69"/>
      <c r="I76" s="69"/>
      <c r="J76" s="69"/>
      <c r="K76" s="69"/>
      <c r="L76" s="69"/>
      <c r="M76" s="69"/>
      <c r="N76" s="69"/>
      <c r="O76" s="69"/>
      <c r="P76" s="69"/>
      <c r="Q76" s="69"/>
      <c r="R76" s="69"/>
      <c r="S76" s="69"/>
      <c r="T76" s="69"/>
      <c r="U76" s="69"/>
      <c r="V76" s="69"/>
      <c r="W76" s="69"/>
      <c r="X76" s="69"/>
      <c r="Y76" s="69"/>
      <c r="Z76" s="69"/>
      <c r="AA76" s="69"/>
      <c r="AB76" s="69"/>
      <c r="AC76" s="69"/>
      <c r="AD76" s="69"/>
      <c r="AE76" s="69"/>
      <c r="AF76" s="69"/>
      <c r="AG76" s="69"/>
      <c r="AH76" s="69"/>
      <c r="AI76" s="69"/>
      <c r="AJ76" s="69"/>
      <c r="AK76" s="69"/>
      <c r="AL76" s="69"/>
      <c r="AN76" s="28"/>
      <c r="AR76" s="30"/>
      <c r="AS76" s="27"/>
    </row>
    <row r="77" spans="1:45" x14ac:dyDescent="0.35">
      <c r="A77" s="69"/>
      <c r="B77" s="69"/>
      <c r="C77" s="69"/>
      <c r="D77" s="69"/>
      <c r="E77" s="69"/>
      <c r="F77" s="69"/>
      <c r="G77" s="69"/>
      <c r="H77" s="69"/>
      <c r="I77" s="69"/>
      <c r="J77" s="69"/>
      <c r="K77" s="69"/>
      <c r="L77" s="69"/>
      <c r="M77" s="69"/>
      <c r="N77" s="69"/>
      <c r="O77" s="69"/>
      <c r="P77" s="69"/>
      <c r="Q77" s="69"/>
      <c r="R77" s="69"/>
      <c r="S77" s="69"/>
      <c r="T77" s="69"/>
      <c r="U77" s="69"/>
      <c r="V77" s="69"/>
      <c r="W77" s="69"/>
      <c r="X77" s="69"/>
      <c r="Y77" s="69"/>
      <c r="Z77" s="69"/>
      <c r="AA77" s="69"/>
      <c r="AB77" s="69"/>
      <c r="AC77" s="69"/>
      <c r="AD77" s="69"/>
      <c r="AE77" s="69"/>
      <c r="AF77" s="69"/>
      <c r="AG77" s="69"/>
      <c r="AH77" s="69"/>
      <c r="AI77" s="69"/>
      <c r="AJ77" s="69"/>
      <c r="AK77" s="69"/>
      <c r="AL77" s="69"/>
      <c r="AN77" s="28"/>
      <c r="AR77" s="30"/>
      <c r="AS77" s="27"/>
    </row>
    <row r="78" spans="1:45" x14ac:dyDescent="0.35">
      <c r="A78" s="69"/>
      <c r="B78" s="69"/>
      <c r="C78" s="69"/>
      <c r="D78" s="69"/>
      <c r="E78" s="69"/>
      <c r="F78" s="69"/>
      <c r="G78" s="69"/>
      <c r="H78" s="69"/>
      <c r="I78" s="69"/>
      <c r="J78" s="69"/>
      <c r="K78" s="69"/>
      <c r="L78" s="69"/>
      <c r="M78" s="69"/>
      <c r="N78" s="69"/>
      <c r="O78" s="69"/>
      <c r="P78" s="69"/>
      <c r="Q78" s="69"/>
      <c r="R78" s="69"/>
      <c r="S78" s="69"/>
      <c r="T78" s="69"/>
      <c r="U78" s="69"/>
      <c r="V78" s="69"/>
      <c r="W78" s="69"/>
      <c r="X78" s="69"/>
      <c r="Y78" s="69"/>
      <c r="Z78" s="69"/>
      <c r="AA78" s="69"/>
      <c r="AB78" s="69"/>
      <c r="AC78" s="69"/>
      <c r="AD78" s="69"/>
      <c r="AE78" s="69"/>
      <c r="AF78" s="69"/>
      <c r="AG78" s="69"/>
      <c r="AH78" s="69"/>
      <c r="AI78" s="69"/>
      <c r="AJ78" s="69"/>
      <c r="AK78" s="69"/>
      <c r="AL78" s="69"/>
      <c r="AN78" s="28"/>
      <c r="AR78" s="30"/>
      <c r="AS78" s="27"/>
    </row>
    <row r="79" spans="1:45" x14ac:dyDescent="0.35">
      <c r="AN79" s="28"/>
      <c r="AR79" s="30"/>
      <c r="AS79" s="27"/>
    </row>
    <row r="80" spans="1:45" x14ac:dyDescent="0.35">
      <c r="AN80" s="28"/>
      <c r="AR80" s="30"/>
      <c r="AS80" s="27"/>
    </row>
    <row r="81" spans="40:45" x14ac:dyDescent="0.35">
      <c r="AN81" s="28"/>
      <c r="AR81" s="30"/>
      <c r="AS81" s="27"/>
    </row>
    <row r="82" spans="40:45" x14ac:dyDescent="0.35">
      <c r="AN82" s="28"/>
      <c r="AR82" s="30"/>
      <c r="AS82" s="27"/>
    </row>
    <row r="83" spans="40:45" x14ac:dyDescent="0.35">
      <c r="AN83" s="28"/>
      <c r="AR83" s="30"/>
      <c r="AS83" s="27"/>
    </row>
    <row r="84" spans="40:45" x14ac:dyDescent="0.35">
      <c r="AN84" s="28"/>
      <c r="AR84" s="30"/>
      <c r="AS84" s="27"/>
    </row>
    <row r="85" spans="40:45" x14ac:dyDescent="0.35">
      <c r="AN85" s="28"/>
      <c r="AR85" s="30"/>
      <c r="AS85" s="27"/>
    </row>
    <row r="86" spans="40:45" x14ac:dyDescent="0.35">
      <c r="AN86" s="28"/>
      <c r="AR86" s="30"/>
      <c r="AS86" s="27"/>
    </row>
    <row r="87" spans="40:45" x14ac:dyDescent="0.35">
      <c r="AN87" s="28"/>
      <c r="AR87" s="30"/>
      <c r="AS87" s="27"/>
    </row>
    <row r="88" spans="40:45" x14ac:dyDescent="0.35">
      <c r="AN88" s="28"/>
      <c r="AR88" s="30"/>
      <c r="AS88" s="27"/>
    </row>
    <row r="89" spans="40:45" x14ac:dyDescent="0.35">
      <c r="AN89" s="28"/>
      <c r="AR89" s="30"/>
      <c r="AS89" s="27"/>
    </row>
    <row r="90" spans="40:45" x14ac:dyDescent="0.35">
      <c r="AN90" s="28"/>
      <c r="AR90" s="30"/>
      <c r="AS90" s="27"/>
    </row>
    <row r="91" spans="40:45" x14ac:dyDescent="0.35">
      <c r="AN91" s="28"/>
      <c r="AR91" s="30"/>
      <c r="AS91" s="27"/>
    </row>
    <row r="92" spans="40:45" x14ac:dyDescent="0.35">
      <c r="AN92" s="28"/>
      <c r="AR92" s="30"/>
      <c r="AS92" s="27"/>
    </row>
    <row r="93" spans="40:45" x14ac:dyDescent="0.35">
      <c r="AN93" s="28"/>
      <c r="AR93" s="30"/>
      <c r="AS93" s="27"/>
    </row>
    <row r="94" spans="40:45" x14ac:dyDescent="0.35">
      <c r="AN94" s="28"/>
      <c r="AR94" s="30"/>
      <c r="AS94" s="27"/>
    </row>
    <row r="95" spans="40:45" x14ac:dyDescent="0.35">
      <c r="AN95" s="28"/>
      <c r="AR95" s="30"/>
      <c r="AS95" s="27"/>
    </row>
    <row r="96" spans="40:45" x14ac:dyDescent="0.35">
      <c r="AN96" s="28"/>
      <c r="AR96" s="30"/>
      <c r="AS96" s="27"/>
    </row>
    <row r="97" spans="40:45" x14ac:dyDescent="0.35">
      <c r="AN97" s="28"/>
      <c r="AR97" s="30"/>
      <c r="AS97" s="27"/>
    </row>
    <row r="98" spans="40:45" x14ac:dyDescent="0.35">
      <c r="AN98" s="28"/>
      <c r="AR98" s="30"/>
      <c r="AS98" s="27"/>
    </row>
    <row r="99" spans="40:45" x14ac:dyDescent="0.35">
      <c r="AN99" s="28"/>
      <c r="AR99" s="30"/>
      <c r="AS99" s="27"/>
    </row>
    <row r="100" spans="40:45" x14ac:dyDescent="0.35">
      <c r="AN100" s="28"/>
      <c r="AR100" s="30"/>
      <c r="AS100" s="27"/>
    </row>
    <row r="101" spans="40:45" x14ac:dyDescent="0.35">
      <c r="AN101" s="28"/>
      <c r="AR101" s="30"/>
      <c r="AS101" s="27"/>
    </row>
    <row r="102" spans="40:45" x14ac:dyDescent="0.35">
      <c r="AN102" s="28"/>
      <c r="AR102" s="30"/>
      <c r="AS102" s="27"/>
    </row>
    <row r="103" spans="40:45" x14ac:dyDescent="0.35">
      <c r="AN103" s="28"/>
      <c r="AR103" s="30"/>
      <c r="AS103" s="27"/>
    </row>
    <row r="104" spans="40:45" x14ac:dyDescent="0.35">
      <c r="AN104" s="28"/>
      <c r="AR104" s="30"/>
      <c r="AS104" s="27"/>
    </row>
    <row r="105" spans="40:45" x14ac:dyDescent="0.35">
      <c r="AN105" s="28"/>
      <c r="AR105" s="30"/>
      <c r="AS105" s="27"/>
    </row>
    <row r="106" spans="40:45" x14ac:dyDescent="0.35">
      <c r="AN106" s="28"/>
      <c r="AR106" s="30"/>
      <c r="AS106" s="27"/>
    </row>
    <row r="107" spans="40:45" x14ac:dyDescent="0.35">
      <c r="AN107" s="28"/>
      <c r="AR107" s="30"/>
      <c r="AS107" s="27"/>
    </row>
    <row r="108" spans="40:45" x14ac:dyDescent="0.35">
      <c r="AN108" s="28"/>
      <c r="AR108" s="30"/>
      <c r="AS108" s="27"/>
    </row>
    <row r="109" spans="40:45" x14ac:dyDescent="0.35">
      <c r="AN109" s="28"/>
      <c r="AR109" s="30"/>
      <c r="AS109" s="27"/>
    </row>
    <row r="110" spans="40:45" x14ac:dyDescent="0.35">
      <c r="AN110" s="28"/>
      <c r="AR110" s="30"/>
      <c r="AS110" s="27"/>
    </row>
    <row r="111" spans="40:45" x14ac:dyDescent="0.35">
      <c r="AN111" s="28"/>
      <c r="AR111" s="30"/>
      <c r="AS111" s="27"/>
    </row>
    <row r="112" spans="40:45" x14ac:dyDescent="0.35">
      <c r="AN112" s="28"/>
      <c r="AR112" s="30"/>
      <c r="AS112" s="27"/>
    </row>
    <row r="113" spans="40:45" x14ac:dyDescent="0.35">
      <c r="AN113" s="28"/>
      <c r="AR113" s="30"/>
      <c r="AS113" s="27"/>
    </row>
    <row r="114" spans="40:45" x14ac:dyDescent="0.35">
      <c r="AN114" s="28"/>
      <c r="AR114" s="30"/>
      <c r="AS114" s="27"/>
    </row>
    <row r="115" spans="40:45" x14ac:dyDescent="0.35">
      <c r="AN115" s="28"/>
      <c r="AR115" s="30"/>
      <c r="AS115" s="27"/>
    </row>
    <row r="116" spans="40:45" x14ac:dyDescent="0.35">
      <c r="AN116" s="28"/>
      <c r="AR116" s="30"/>
      <c r="AS116" s="27"/>
    </row>
    <row r="117" spans="40:45" x14ac:dyDescent="0.35">
      <c r="AN117" s="28"/>
      <c r="AR117" s="30"/>
      <c r="AS117" s="27"/>
    </row>
    <row r="118" spans="40:45" x14ac:dyDescent="0.35">
      <c r="AN118" s="28"/>
      <c r="AR118" s="30"/>
      <c r="AS118" s="27"/>
    </row>
    <row r="119" spans="40:45" x14ac:dyDescent="0.35">
      <c r="AN119" s="28"/>
      <c r="AR119" s="30"/>
      <c r="AS119" s="27"/>
    </row>
    <row r="120" spans="40:45" x14ac:dyDescent="0.35">
      <c r="AN120" s="28"/>
      <c r="AR120" s="30"/>
      <c r="AS120" s="27"/>
    </row>
    <row r="121" spans="40:45" x14ac:dyDescent="0.35">
      <c r="AN121" s="28"/>
      <c r="AR121" s="30"/>
      <c r="AS121" s="27"/>
    </row>
    <row r="122" spans="40:45" x14ac:dyDescent="0.35">
      <c r="AN122" s="28"/>
      <c r="AR122" s="30"/>
      <c r="AS122" s="27"/>
    </row>
    <row r="123" spans="40:45" x14ac:dyDescent="0.35">
      <c r="AN123" s="28"/>
      <c r="AR123" s="30"/>
      <c r="AS123" s="27"/>
    </row>
    <row r="124" spans="40:45" x14ac:dyDescent="0.35">
      <c r="AN124" s="28"/>
      <c r="AR124" s="30"/>
      <c r="AS124" s="27"/>
    </row>
    <row r="125" spans="40:45" x14ac:dyDescent="0.35">
      <c r="AN125" s="28"/>
      <c r="AR125" s="30"/>
      <c r="AS125" s="27"/>
    </row>
    <row r="126" spans="40:45" x14ac:dyDescent="0.35">
      <c r="AN126" s="28"/>
      <c r="AR126" s="30"/>
      <c r="AS126" s="27"/>
    </row>
    <row r="127" spans="40:45" x14ac:dyDescent="0.35">
      <c r="AN127" s="28"/>
      <c r="AR127" s="30"/>
      <c r="AS127" s="27"/>
    </row>
    <row r="128" spans="40:45" x14ac:dyDescent="0.35">
      <c r="AN128" s="28"/>
      <c r="AR128" s="30"/>
      <c r="AS128" s="27"/>
    </row>
    <row r="129" spans="7:45" x14ac:dyDescent="0.35">
      <c r="AN129" s="28"/>
      <c r="AR129" s="30"/>
      <c r="AS129" s="27"/>
    </row>
    <row r="130" spans="7:45" x14ac:dyDescent="0.35">
      <c r="G130" s="1"/>
      <c r="AN130" s="28"/>
      <c r="AR130" s="30"/>
      <c r="AS130" s="27"/>
    </row>
    <row r="131" spans="7:45" x14ac:dyDescent="0.35">
      <c r="AN131" s="28"/>
      <c r="AR131" s="30"/>
      <c r="AS131" s="27"/>
    </row>
    <row r="132" spans="7:45" x14ac:dyDescent="0.35">
      <c r="AN132" s="28"/>
      <c r="AR132" s="30"/>
      <c r="AS132" s="27"/>
    </row>
    <row r="133" spans="7:45" x14ac:dyDescent="0.35">
      <c r="AN133" s="28"/>
      <c r="AR133" s="30"/>
      <c r="AS133" s="27"/>
    </row>
    <row r="134" spans="7:45" x14ac:dyDescent="0.35">
      <c r="AN134" s="28"/>
      <c r="AR134" s="30"/>
      <c r="AS134" s="27"/>
    </row>
    <row r="135" spans="7:45" x14ac:dyDescent="0.35">
      <c r="AN135" s="28"/>
      <c r="AR135" s="30"/>
      <c r="AS135" s="27"/>
    </row>
    <row r="136" spans="7:45" x14ac:dyDescent="0.35">
      <c r="AN136" s="28"/>
      <c r="AR136" s="30"/>
      <c r="AS136" s="27"/>
    </row>
    <row r="137" spans="7:45" x14ac:dyDescent="0.35">
      <c r="AN137" s="28"/>
      <c r="AR137" s="30"/>
      <c r="AS137" s="27"/>
    </row>
    <row r="138" spans="7:45" x14ac:dyDescent="0.35">
      <c r="AN138" s="28"/>
      <c r="AR138" s="30"/>
      <c r="AS138" s="27"/>
    </row>
    <row r="139" spans="7:45" x14ac:dyDescent="0.35">
      <c r="AN139" s="28"/>
      <c r="AR139" s="30"/>
      <c r="AS139" s="27"/>
    </row>
    <row r="140" spans="7:45" x14ac:dyDescent="0.35">
      <c r="AN140" s="28"/>
      <c r="AR140" s="30"/>
      <c r="AS140" s="27"/>
    </row>
    <row r="141" spans="7:45" x14ac:dyDescent="0.35">
      <c r="AN141" s="28"/>
      <c r="AR141" s="30"/>
      <c r="AS141" s="27"/>
    </row>
    <row r="142" spans="7:45" x14ac:dyDescent="0.35">
      <c r="AN142" s="28"/>
      <c r="AR142" s="30"/>
      <c r="AS142" s="27"/>
    </row>
    <row r="143" spans="7:45" x14ac:dyDescent="0.35">
      <c r="AN143" s="28"/>
      <c r="AR143" s="30"/>
      <c r="AS143" s="27"/>
    </row>
  </sheetData>
  <autoFilter ref="A1:AW91" xr:uid="{E2750F58-4E84-4662-89EA-55414AB31F4E}">
    <sortState xmlns:xlrd2="http://schemas.microsoft.com/office/spreadsheetml/2017/richdata2" ref="A2:AW91">
      <sortCondition ref="AM1:AM91"/>
    </sortState>
  </autoFilter>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2023-02-17T16:34:08Z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